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S:\Lavori Pubblici\Trasporti\CONDIVISA\190628_Albero Agenzia\Amministrazione\Riunioni esterne-incontri\Verbali\Verbali 2021\"/>
    </mc:Choice>
  </mc:AlternateContent>
  <bookViews>
    <workbookView xWindow="0" yWindow="0" windowWidth="28800" windowHeight="12300" activeTab="1"/>
  </bookViews>
  <sheets>
    <sheet name="Preventivo" sheetId="12" r:id="rId1"/>
    <sheet name="Consuntivo" sheetId="1" r:id="rId2"/>
    <sheet name="STPS Son" sheetId="3" r:id="rId3"/>
    <sheet name="STPS Ch-Mor" sheetId="4" r:id="rId4"/>
    <sheet name="Perego" sheetId="5" r:id="rId5"/>
    <sheet name="Gianolini" sheetId="6" r:id="rId6"/>
    <sheet name="Rainoldi" sheetId="8" r:id="rId7"/>
    <sheet name="Bassi" sheetId="7" r:id="rId8"/>
    <sheet name="CTB" sheetId="9" r:id="rId9"/>
    <sheet name="Skiarea" sheetId="10" r:id="rId10"/>
    <sheet name="Silvestri" sheetId="11" r:id="rId11"/>
  </sheets>
  <definedNames>
    <definedName name="_xlnm.Print_Area" localSheetId="4">Perego!$A$1:$O$22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9" i="1"/>
  <c r="I8" i="1"/>
  <c r="I7" i="1"/>
  <c r="J32" i="12"/>
  <c r="I31" i="12" l="1"/>
  <c r="J31" i="12"/>
  <c r="H13" i="1" l="1"/>
  <c r="I10" i="11" l="1"/>
  <c r="I18" i="1" s="1"/>
  <c r="H10" i="11"/>
  <c r="H18" i="1" s="1"/>
  <c r="I10" i="10"/>
  <c r="I17" i="1" s="1"/>
  <c r="H10" i="10"/>
  <c r="H17" i="1" s="1"/>
  <c r="I10" i="9" l="1"/>
  <c r="I16" i="1" s="1"/>
  <c r="H10" i="9"/>
  <c r="H16" i="1" s="1"/>
  <c r="I10" i="8"/>
  <c r="I14" i="1" s="1"/>
  <c r="H10" i="8"/>
  <c r="H14" i="1" s="1"/>
  <c r="H27" i="4" l="1"/>
  <c r="H8" i="1" s="1"/>
  <c r="H31" i="3"/>
  <c r="H7" i="1" s="1"/>
  <c r="I10" i="7" l="1"/>
  <c r="I15" i="1" s="1"/>
  <c r="H10" i="7"/>
  <c r="H15" i="1" s="1"/>
  <c r="I11" i="6" l="1"/>
  <c r="H16" i="5"/>
  <c r="H18" i="5" s="1"/>
  <c r="H9" i="1" s="1"/>
  <c r="H20" i="1" s="1"/>
  <c r="I16" i="5" l="1"/>
  <c r="I18" i="5" s="1"/>
  <c r="I12" i="6"/>
  <c r="I31" i="3" l="1"/>
  <c r="I27" i="4"/>
  <c r="I19" i="5"/>
  <c r="I32" i="3" l="1"/>
  <c r="I28" i="4"/>
  <c r="I20" i="1" l="1"/>
</calcChain>
</file>

<file path=xl/sharedStrings.xml><?xml version="1.0" encoding="utf-8"?>
<sst xmlns="http://schemas.openxmlformats.org/spreadsheetml/2006/main" count="736" uniqueCount="173">
  <si>
    <t>Periodo di erogazione</t>
  </si>
  <si>
    <t>Dettagli erogazione*</t>
  </si>
  <si>
    <t>Traffico</t>
  </si>
  <si>
    <t>Onere sostenuto***</t>
  </si>
  <si>
    <t>Note</t>
  </si>
  <si>
    <t>Data da</t>
  </si>
  <si>
    <t>Data a</t>
  </si>
  <si>
    <t>Tipologia di servizio 
(urbano, extra-urbano)</t>
  </si>
  <si>
    <t>Onere (€) Bus Km/Treno Km per il periodo indicato</t>
  </si>
  <si>
    <t>* Vanno inseriti i dati relativi a servizi il cui livello di occupazione pre-Covid ha raggiunto almeno l'80% della capienza</t>
  </si>
  <si>
    <t>** Linee/Corsa/Turno per le quali il coefficiente di occupazione superiore all'80% riguarda le linee/Corsa/Turno modificate (nel periodo pre-Covid) o il bacino in cui ricade la nuova linea/corsa/turno</t>
  </si>
  <si>
    <t>*** Costo riconosciuto dall'Ente per l'erogazione del servizio</t>
  </si>
  <si>
    <t>Province/Città Metropolitane in cui è stao erogato il servizio</t>
  </si>
  <si>
    <t>Comune in cui è stato erogato il servizio 
(solo in caso di servizi urbani)</t>
  </si>
  <si>
    <t>Servizio aggiuntivo erogato (Linea/Corsa/Turno)</t>
  </si>
  <si>
    <t>Linea/Corsa/Turno su cui è stato erogato il servizio**</t>
  </si>
  <si>
    <t>Bus Km/Treno Km erogati
(comprensivi di eventuale corsa di ritorno, non dei trasferimenti tecnici/ invio di materiale)</t>
  </si>
  <si>
    <t>estremi atti di liquidazione
 (ove già disponibili alla data di compilazione)</t>
  </si>
  <si>
    <t>ENTE</t>
  </si>
  <si>
    <t xml:space="preserve">referente </t>
  </si>
  <si>
    <t>recapito telefonico</t>
  </si>
  <si>
    <t>recapito posta elettronica</t>
  </si>
  <si>
    <t>scheda rendicontazione servizi aggiuntivi anno 2020 - finanziati ai sensi della D.G.R. XI/3957/2020</t>
  </si>
  <si>
    <t>STPS SONDRIO</t>
  </si>
  <si>
    <t>scheda rendicontazione servizi aggiuntivi anno 2020 - finanziati ai sensi della D.G.R. XI/3957/2020 - BACINO SONDRIESE</t>
  </si>
  <si>
    <t>Extra-urbano</t>
  </si>
  <si>
    <t>prov. SONDRIO</t>
  </si>
  <si>
    <t>SONDRIO-VALLE DI COLORINA</t>
  </si>
  <si>
    <t>A50</t>
  </si>
  <si>
    <t>SONDRIO - BERBENNO - ARDENNO</t>
  </si>
  <si>
    <t>A31</t>
  </si>
  <si>
    <t>SONDRIO - CASTIONE</t>
  </si>
  <si>
    <t>A32</t>
  </si>
  <si>
    <t>SONDRIO - TRESIVIO - PONTE V.</t>
  </si>
  <si>
    <t>A46</t>
  </si>
  <si>
    <t>APRICA - SONDRIO</t>
  </si>
  <si>
    <t>A41</t>
  </si>
  <si>
    <t>SONDRIO - CHIESA VA.CO</t>
  </si>
  <si>
    <t>A36</t>
  </si>
  <si>
    <t>SONDRIO - VALMALENCO</t>
  </si>
  <si>
    <t>NO IVA</t>
  </si>
  <si>
    <t>CON IVA</t>
  </si>
  <si>
    <t>scheda rendicontazione servizi aggiuntivi anno 2020 - finanziati ai sensi della D.G.R. XI/3957/2020 - BACINO MORBEGNESE</t>
  </si>
  <si>
    <t>CHIAVENNA - VILLA DI CHIAVENNA</t>
  </si>
  <si>
    <t>A5</t>
  </si>
  <si>
    <t>MORBEGNO - BUGLIO IN MONTE</t>
  </si>
  <si>
    <t>A22</t>
  </si>
  <si>
    <t>MORBEGNO - CIVO</t>
  </si>
  <si>
    <t>A16</t>
  </si>
  <si>
    <t>CHIAVENNA-GORDONA-SAMOLACO</t>
  </si>
  <si>
    <t>A3</t>
  </si>
  <si>
    <t>Province/Città Metropolitane in cui è stato erogato il servizio</t>
  </si>
  <si>
    <t>extra-urbano</t>
  </si>
  <si>
    <t>Sondrio</t>
  </si>
  <si>
    <t>17SBis</t>
  </si>
  <si>
    <t>Tirano-Grosio</t>
  </si>
  <si>
    <t>12Bis</t>
  </si>
  <si>
    <t>Grosio-Tirano</t>
  </si>
  <si>
    <t>22SBis</t>
  </si>
  <si>
    <t>Bormio-Tirano</t>
  </si>
  <si>
    <t>Bormio-Grosio</t>
  </si>
  <si>
    <t>19SBis</t>
  </si>
  <si>
    <t>Sondrio-Grosio</t>
  </si>
  <si>
    <t>11Bis</t>
  </si>
  <si>
    <t>Tirano-Grosotto</t>
  </si>
  <si>
    <t>20Bis</t>
  </si>
  <si>
    <t>Grosotto-Tirano</t>
  </si>
  <si>
    <t>Tot Urbano</t>
  </si>
  <si>
    <t>Tot Extra-urbano</t>
  </si>
  <si>
    <t>TOTALE</t>
  </si>
  <si>
    <t>Urbano</t>
  </si>
  <si>
    <t>Corsa aggiuntiva autobus</t>
  </si>
  <si>
    <t>Linea Gialla - bis della 1 A</t>
  </si>
  <si>
    <t>Rif. Determina 26 del 04/03/2021</t>
  </si>
  <si>
    <t>Linea Gialla - bis della 1 c</t>
  </si>
  <si>
    <t>Linea Gialla</t>
  </si>
  <si>
    <t>Berbenno di Valtellina</t>
  </si>
  <si>
    <t>non erogato</t>
  </si>
  <si>
    <t>Maroggia-Berbenno-San Pietro</t>
  </si>
  <si>
    <t xml:space="preserve">nel periodo 03/31 dicembre 2020 la maggior parte degli Istituti Superiori applicavano didattica a distanza non necessitava effettuare corse BIS. </t>
  </si>
  <si>
    <t>Decensi Maurizio</t>
  </si>
  <si>
    <t>0342-598129</t>
  </si>
  <si>
    <t>bassi.bus@ticertifica.it</t>
  </si>
  <si>
    <t>SONDRIO</t>
  </si>
  <si>
    <t>TEGLIO</t>
  </si>
  <si>
    <t>URBANO</t>
  </si>
  <si>
    <t>RAINOLDI MARIO</t>
  </si>
  <si>
    <t>348/3361609</t>
  </si>
  <si>
    <t>INFO@RAINOLDIBUS.COM</t>
  </si>
  <si>
    <t>Bormio</t>
  </si>
  <si>
    <t>Intermedia</t>
  </si>
  <si>
    <t>non effettuati servizi aggiuntivi</t>
  </si>
  <si>
    <t>non previsti servizi aggiuntivi</t>
  </si>
  <si>
    <t>Invernale</t>
  </si>
  <si>
    <t>Campodolcino</t>
  </si>
  <si>
    <t>Nessun servizio aggiuntivo nel periodo. Servizio sostitutiv a mezzo Bus a cura della Società Trasporti Pubblici di Sondrio Spa</t>
  </si>
  <si>
    <t>Skiarea Valchiavenna</t>
  </si>
  <si>
    <t>Mauro Ghelfi</t>
  </si>
  <si>
    <t>034355311</t>
  </si>
  <si>
    <t>info@skiareavalchiavenna.it</t>
  </si>
  <si>
    <t>Nessun servizio aggiuntivo nel periodo. Servizio sostitutivo a mezzo Bus a cura della Società Trasporti Pubblici di Sondrio Spa</t>
  </si>
  <si>
    <t xml:space="preserve">Nessun servizio aggiuntivo. Servizio sostitutivo a mezzo Bus a cura della Società di Trasporto Albiniano Carmine </t>
  </si>
  <si>
    <t>Livigno</t>
  </si>
  <si>
    <t>---</t>
  </si>
  <si>
    <t>C'è comunque la previsione di effettuare servizi aggiuntivi nei prossimi mesi</t>
  </si>
  <si>
    <t>Determina 26 del 04/03/2021 (https://www.agenziatplsondrio.it/atti/determina_2021-26)</t>
  </si>
  <si>
    <t>vedi dettaglio "STPS Son"</t>
  </si>
  <si>
    <t>vedi dettaglio "STPS Ch-Mor"</t>
  </si>
  <si>
    <t>vedi dettaglio "Perego"</t>
  </si>
  <si>
    <t>vedi dettaglio "Gianolini"</t>
  </si>
  <si>
    <t>Grosio</t>
  </si>
  <si>
    <t>Tirano</t>
  </si>
  <si>
    <t>Sondalo</t>
  </si>
  <si>
    <t>0342 511212</t>
  </si>
  <si>
    <t>noleggi@stps.it</t>
  </si>
  <si>
    <t>343 511212</t>
  </si>
  <si>
    <t>0342 216220</t>
  </si>
  <si>
    <t>info@gianolini.it</t>
  </si>
  <si>
    <t>0342 951158</t>
  </si>
  <si>
    <t>info@bormioviaggi.com</t>
  </si>
  <si>
    <t>Mauro Valgoi</t>
  </si>
  <si>
    <t>Fabrizio Gianolini</t>
  </si>
  <si>
    <t>Silvestri Simone</t>
  </si>
  <si>
    <t xml:space="preserve">info@silvestribus.it </t>
  </si>
  <si>
    <t>Automobilistica Perego Spa</t>
  </si>
  <si>
    <t>0342 701200</t>
  </si>
  <si>
    <t>info@busperego.com</t>
  </si>
  <si>
    <t>Gianolini Servizi E Trasporti S.R.L.</t>
  </si>
  <si>
    <t>Autotrasporti Rainoldi &amp; C. s.n.c.</t>
  </si>
  <si>
    <t>Bassi &amp; C. s.a.s di Decensi Maurizio</t>
  </si>
  <si>
    <t>SOCIETA' COOPERATIVA TRASPORTI BORMIO - C.T.B.</t>
  </si>
  <si>
    <t>Autoservizi Silvestri</t>
  </si>
  <si>
    <t>STPS Spa</t>
  </si>
  <si>
    <t>Gianluigi Curtoni</t>
  </si>
  <si>
    <t>Nicolò Perego</t>
  </si>
  <si>
    <t>0343 55311</t>
  </si>
  <si>
    <t>0342 996283</t>
  </si>
  <si>
    <t>TOTALE CON IVA</t>
  </si>
  <si>
    <t>MINISTERO DELLE INFRASTRUTTURE E DEI TRASPORTI</t>
  </si>
  <si>
    <t>Direzione Generale per il Trasporto Pubblico Locale</t>
  </si>
  <si>
    <t>Scheda erogazione Servizi Aggiuntivi</t>
  </si>
  <si>
    <t>Dati relativi ai servizi aggiuntivi da erogare nel periodo 08/09/2020 - 31/12/2020 per quei servizi con livello di occupazione pre-Covid superiore all'80% della capienza</t>
  </si>
  <si>
    <t>REGIONE</t>
  </si>
  <si>
    <t>Per eventuali chiarimenti si prega di indicare il nome del compilatore del Modulo</t>
  </si>
  <si>
    <t>Sig:</t>
  </si>
  <si>
    <t>LOMBARDIA</t>
  </si>
  <si>
    <t>TEL:</t>
  </si>
  <si>
    <t>E-Mail:</t>
  </si>
  <si>
    <t>Note operative</t>
  </si>
  <si>
    <t>Il Modulo dovrà essere inviato via mail ai seguenti indirizzi</t>
  </si>
  <si>
    <t>segr.tif@mit.gov.it</t>
  </si>
  <si>
    <t>antonella.bocchetti@regione.campania.it</t>
  </si>
  <si>
    <t xml:space="preserve"> supporto.tpl@it.ey.com</t>
  </si>
  <si>
    <t>Province/Città Metropolitane in cui è stao erogato/sarà erogato il servizio</t>
  </si>
  <si>
    <t>Comune in cui è stato erogato/sarà erogato il servizio 
(solo in caso di servizi urbani)</t>
  </si>
  <si>
    <t>Servizio aggiuntivo erogato/da erogare (Linea/Corsa/Turno)</t>
  </si>
  <si>
    <t>Linea/Corsa/Turno su cui è stato erogato/sarà erogato il servizio**</t>
  </si>
  <si>
    <t>Bus Km/Treno Km erogati/da erogare
(comprensivi di eventuale corsa di ritorno, non dei trasferimenti tecnici/ invio di materiale)</t>
  </si>
  <si>
    <t>vedi dettaglio "STPS"</t>
  </si>
  <si>
    <t>vedi foglio "STPS"</t>
  </si>
  <si>
    <t>vedi foglio "Perego"</t>
  </si>
  <si>
    <t>vedi foglio "Gianolini"</t>
  </si>
  <si>
    <t>Teglio</t>
  </si>
  <si>
    <t>vedi dettaglio "Rainoldi"</t>
  </si>
  <si>
    <t>vedi foglio "Rainoldi"</t>
  </si>
  <si>
    <t>Berbenno</t>
  </si>
  <si>
    <t>vedi foglio "Bassi"</t>
  </si>
  <si>
    <t>vedi foglio "Skiarea"</t>
  </si>
  <si>
    <t>orario 7,42 bus 1 con occupazione 50% e presenza studenti 100%</t>
  </si>
  <si>
    <t>orario 8,00 bus 1 con occupazione 50% e presenza studenti 100%</t>
  </si>
  <si>
    <t>orario 14,15 bus 1 con occupazione 50% e presenza studenti 100%</t>
  </si>
  <si>
    <t>orario 14,15 bus 2 con occupazione 50% e presenza studenti 100%</t>
  </si>
  <si>
    <t>TOTALE NO LIVIGNO CON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</si>
</sst>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  <numFmt numFmtId="166" formatCode="#,##0.00\ &quot;€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</cellStyleXfs>
  <cellXfs count="137">
    <xf numFmtId="0" fontId="0" fillId="0" borderId="0" xfId="0"/>
    <xf numFmtId="16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2" fillId="0" borderId="1" xfId="0" applyNumberFormat="1" applyFont="1" applyBorder="1"/>
    <xf numFmtId="1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4" fillId="0" borderId="4" xfId="2" applyBorder="1"/>
    <xf numFmtId="0" fontId="0" fillId="0" borderId="1" xfId="0" applyBorder="1" applyAlignment="1">
      <alignment horizontal="right"/>
    </xf>
    <xf numFmtId="2" fontId="4" fillId="0" borderId="5" xfId="2" applyNumberFormat="1" applyBorder="1"/>
    <xf numFmtId="44" fontId="0" fillId="0" borderId="1" xfId="1" applyFont="1" applyBorder="1"/>
    <xf numFmtId="0" fontId="4" fillId="0" borderId="6" xfId="2" applyBorder="1"/>
    <xf numFmtId="0" fontId="2" fillId="0" borderId="1" xfId="0" applyFont="1" applyBorder="1" applyAlignment="1">
      <alignment horizontal="right"/>
    </xf>
    <xf numFmtId="165" fontId="4" fillId="0" borderId="1" xfId="2" applyNumberFormat="1" applyBorder="1"/>
    <xf numFmtId="14" fontId="2" fillId="0" borderId="2" xfId="0" applyNumberFormat="1" applyFont="1" applyBorder="1"/>
    <xf numFmtId="1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2" fontId="4" fillId="0" borderId="7" xfId="2" applyNumberFormat="1" applyBorder="1"/>
    <xf numFmtId="0" fontId="4" fillId="0" borderId="1" xfId="2" applyBorder="1"/>
    <xf numFmtId="2" fontId="4" fillId="0" borderId="1" xfId="2" applyNumberFormat="1" applyBorder="1"/>
    <xf numFmtId="44" fontId="2" fillId="0" borderId="1" xfId="1" applyFont="1" applyBorder="1"/>
    <xf numFmtId="44" fontId="1" fillId="0" borderId="0" xfId="0" applyNumberFormat="1" applyFont="1"/>
    <xf numFmtId="2" fontId="2" fillId="0" borderId="1" xfId="0" applyNumberFormat="1" applyFont="1" applyBorder="1"/>
    <xf numFmtId="165" fontId="4" fillId="0" borderId="0" xfId="2" applyNumberFormat="1"/>
    <xf numFmtId="0" fontId="0" fillId="0" borderId="0" xfId="0" applyAlignment="1">
      <alignment horizontal="right"/>
    </xf>
    <xf numFmtId="44" fontId="0" fillId="0" borderId="0" xfId="0" applyNumberFormat="1"/>
    <xf numFmtId="0" fontId="1" fillId="0" borderId="8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4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5" fillId="0" borderId="0" xfId="0" applyFont="1"/>
    <xf numFmtId="0" fontId="2" fillId="0" borderId="0" xfId="0" applyFont="1"/>
    <xf numFmtId="0" fontId="0" fillId="0" borderId="0" xfId="0" applyBorder="1"/>
    <xf numFmtId="0" fontId="5" fillId="0" borderId="0" xfId="0" applyFont="1" applyFill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7" fillId="0" borderId="0" xfId="0" applyFont="1"/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0" borderId="1" xfId="3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/>
    <xf numFmtId="0" fontId="8" fillId="0" borderId="1" xfId="4" applyBorder="1" applyAlignment="1" applyProtection="1"/>
    <xf numFmtId="0" fontId="6" fillId="0" borderId="1" xfId="0" applyFont="1" applyBorder="1"/>
    <xf numFmtId="4" fontId="1" fillId="0" borderId="0" xfId="0" applyNumberFormat="1" applyFont="1"/>
    <xf numFmtId="0" fontId="9" fillId="0" borderId="1" xfId="0" applyFont="1" applyBorder="1"/>
    <xf numFmtId="0" fontId="10" fillId="0" borderId="1" xfId="5" applyBorder="1"/>
    <xf numFmtId="0" fontId="6" fillId="0" borderId="1" xfId="0" applyFont="1" applyBorder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6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/>
    <xf numFmtId="0" fontId="2" fillId="0" borderId="1" xfId="0" quotePrefix="1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44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0" fillId="0" borderId="13" xfId="0" applyBorder="1" applyAlignment="1">
      <alignment horizontal="right"/>
    </xf>
    <xf numFmtId="0" fontId="0" fillId="0" borderId="14" xfId="0" applyBorder="1"/>
    <xf numFmtId="0" fontId="0" fillId="0" borderId="15" xfId="0" applyBorder="1" applyAlignment="1">
      <alignment horizontal="left"/>
    </xf>
    <xf numFmtId="0" fontId="0" fillId="0" borderId="17" xfId="0" applyBorder="1"/>
    <xf numFmtId="0" fontId="0" fillId="0" borderId="0" xfId="0" quotePrefix="1" applyBorder="1" applyAlignment="1">
      <alignment vertical="center" wrapText="1"/>
    </xf>
    <xf numFmtId="0" fontId="0" fillId="0" borderId="19" xfId="0" applyBorder="1" applyAlignment="1">
      <alignment horizontal="right"/>
    </xf>
    <xf numFmtId="0" fontId="0" fillId="0" borderId="20" xfId="0" applyBorder="1"/>
    <xf numFmtId="16" fontId="16" fillId="0" borderId="0" xfId="0" applyNumberFormat="1" applyFont="1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quotePrefix="1" applyAlignment="1">
      <alignment horizontal="right"/>
    </xf>
    <xf numFmtId="0" fontId="0" fillId="0" borderId="0" xfId="0" applyBorder="1" applyAlignment="1">
      <alignment horizontal="center"/>
    </xf>
    <xf numFmtId="0" fontId="10" fillId="0" borderId="0" xfId="5"/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1" xfId="0" applyFill="1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  <protection locked="0"/>
    </xf>
    <xf numFmtId="4" fontId="1" fillId="0" borderId="0" xfId="0" applyNumberFormat="1" applyFont="1" applyBorder="1" applyAlignment="1" applyProtection="1">
      <alignment horizontal="center" vertical="center" wrapText="1"/>
      <protection locked="0"/>
    </xf>
    <xf numFmtId="166" fontId="1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2" fillId="0" borderId="8" xfId="0" applyFont="1" applyBorder="1"/>
    <xf numFmtId="166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horizontal="right" wrapText="1"/>
    </xf>
    <xf numFmtId="0" fontId="17" fillId="0" borderId="0" xfId="0" applyFont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1" xfId="0" applyFont="1" applyBorder="1" applyAlignment="1">
      <alignment horizontal="right" wrapText="1"/>
    </xf>
    <xf numFmtId="0" fontId="0" fillId="0" borderId="0" xfId="0" quotePrefix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2" fillId="0" borderId="0" xfId="0" quotePrefix="1" applyFont="1" applyAlignment="1">
      <alignment horizontal="center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6">
    <cellStyle name="Collegamento ipertestuale" xfId="4" builtinId="8"/>
    <cellStyle name="Collegamento ipertestuale 2" xfId="5"/>
    <cellStyle name="Excel Built-in Normal" xfId="2"/>
    <cellStyle name="Normale" xfId="0" builtinId="0"/>
    <cellStyle name="Valuta" xfId="1" builtinId="4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167641</xdr:rowOff>
    </xdr:from>
    <xdr:to>
      <xdr:col>2</xdr:col>
      <xdr:colOff>619461</xdr:colOff>
      <xdr:row>2</xdr:row>
      <xdr:rowOff>142055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" y="167641"/>
          <a:ext cx="1686261" cy="378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pporto.tpl@it.ey.com" TargetMode="External"/><Relationship Id="rId2" Type="http://schemas.openxmlformats.org/officeDocument/2006/relationships/hyperlink" Target="mailto:antonella.bocchetti@regione.campania.it" TargetMode="External"/><Relationship Id="rId1" Type="http://schemas.openxmlformats.org/officeDocument/2006/relationships/hyperlink" Target="mailto:segr.tif@mit.gov.it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skiareavalchiavenna.it" TargetMode="External"/><Relationship Id="rId2" Type="http://schemas.openxmlformats.org/officeDocument/2006/relationships/hyperlink" Target="mailto:info@skiareavalchiavenna.it" TargetMode="External"/><Relationship Id="rId1" Type="http://schemas.openxmlformats.org/officeDocument/2006/relationships/hyperlink" Target="mailto:info@skiareavalchiavenna.it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skiareavalchiavenna.it" TargetMode="External"/><Relationship Id="rId2" Type="http://schemas.openxmlformats.org/officeDocument/2006/relationships/hyperlink" Target="mailto:bassi.bus@ticertifica.it" TargetMode="External"/><Relationship Id="rId1" Type="http://schemas.openxmlformats.org/officeDocument/2006/relationships/hyperlink" Target="mailto:INFO@RAINOLDIBUS.CO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google.com/search?q=perego+contatti&amp;rlz=1C1GCEU_itIT822IT822&amp;oq=perego+contatti&amp;aqs=chrome..69i57j0i22i30l5.3671j0j4&amp;sourceid=chrome&amp;ie=UTF-8" TargetMode="External"/><Relationship Id="rId4" Type="http://schemas.openxmlformats.org/officeDocument/2006/relationships/hyperlink" Target="https://www.google.com/search?q=perego+contatti&amp;rlz=1C1GCEU_itIT822IT822&amp;oq=perego+contatti&amp;aqs=chrome..69i57j0i22i30l5.3671j0j4&amp;sourceid=chrome&amp;ie=UTF-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INFO@RAINOLDIBUS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bassi.bus@ticertifica.i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8"/>
  <sheetViews>
    <sheetView showGridLines="0" topLeftCell="F23" zoomScaleNormal="100" workbookViewId="0">
      <selection activeCell="I35" sqref="I35"/>
    </sheetView>
  </sheetViews>
  <sheetFormatPr defaultRowHeight="15" x14ac:dyDescent="0.25"/>
  <cols>
    <col min="1" max="1" width="3.5703125" customWidth="1"/>
    <col min="2" max="2" width="15.7109375" customWidth="1"/>
    <col min="3" max="3" width="14.7109375" customWidth="1"/>
    <col min="4" max="4" width="16.140625" customWidth="1"/>
    <col min="5" max="6" width="19.7109375" customWidth="1"/>
    <col min="7" max="7" width="28.7109375" customWidth="1"/>
    <col min="8" max="8" width="30.140625" customWidth="1"/>
    <col min="9" max="9" width="36.42578125" customWidth="1"/>
    <col min="10" max="10" width="35.140625" customWidth="1"/>
    <col min="11" max="11" width="22.140625" customWidth="1"/>
    <col min="12" max="12" width="18.85546875" customWidth="1"/>
    <col min="13" max="13" width="31.85546875" customWidth="1"/>
  </cols>
  <sheetData>
    <row r="2" spans="1:13" ht="18" x14ac:dyDescent="0.25">
      <c r="A2" s="116" t="s">
        <v>138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5.75" customHeight="1" x14ac:dyDescent="0.25">
      <c r="A3" s="117" t="s">
        <v>139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ht="15" customHeight="1" x14ac:dyDescent="0.25">
      <c r="A4" s="118" t="s">
        <v>140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1:13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3" ht="15" customHeight="1" x14ac:dyDescent="0.25">
      <c r="A6" s="119" t="s">
        <v>141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</row>
    <row r="7" spans="1:13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5.75" thickBot="1" x14ac:dyDescent="0.3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</row>
    <row r="9" spans="1:13" ht="15" customHeight="1" x14ac:dyDescent="0.25">
      <c r="A9" s="76"/>
      <c r="B9" s="112" t="s">
        <v>142</v>
      </c>
      <c r="C9" s="112"/>
      <c r="I9" s="113" t="s">
        <v>143</v>
      </c>
      <c r="J9" s="77" t="s">
        <v>144</v>
      </c>
      <c r="K9" s="78"/>
    </row>
    <row r="10" spans="1:13" x14ac:dyDescent="0.25">
      <c r="A10" s="76"/>
      <c r="B10" s="112"/>
      <c r="C10" s="112"/>
      <c r="D10" s="79" t="s">
        <v>145</v>
      </c>
      <c r="E10" s="79"/>
      <c r="I10" s="114"/>
      <c r="J10" s="13" t="s">
        <v>146</v>
      </c>
      <c r="K10" s="80"/>
    </row>
    <row r="11" spans="1:13" ht="15.75" thickBot="1" x14ac:dyDescent="0.3">
      <c r="A11" s="76"/>
      <c r="B11" s="81"/>
      <c r="C11" s="81"/>
      <c r="I11" s="115"/>
      <c r="J11" s="82" t="s">
        <v>147</v>
      </c>
      <c r="K11" s="83"/>
    </row>
    <row r="12" spans="1:13" x14ac:dyDescent="0.25">
      <c r="A12" s="75"/>
      <c r="B12" s="84" t="s">
        <v>148</v>
      </c>
      <c r="K12" s="85"/>
      <c r="L12" s="31"/>
    </row>
    <row r="13" spans="1:13" x14ac:dyDescent="0.25">
      <c r="A13" s="75"/>
      <c r="B13" s="1" t="s">
        <v>9</v>
      </c>
      <c r="J13" t="s">
        <v>149</v>
      </c>
      <c r="K13" s="85"/>
      <c r="L13" s="31"/>
    </row>
    <row r="14" spans="1:13" x14ac:dyDescent="0.25">
      <c r="A14" s="75"/>
      <c r="B14" t="s">
        <v>10</v>
      </c>
      <c r="D14" s="86"/>
      <c r="E14" s="87"/>
      <c r="F14" s="88"/>
      <c r="J14" s="89" t="s">
        <v>150</v>
      </c>
      <c r="K14" s="85"/>
      <c r="L14" s="31"/>
    </row>
    <row r="15" spans="1:13" x14ac:dyDescent="0.25">
      <c r="A15" s="75"/>
      <c r="B15" s="1" t="s">
        <v>11</v>
      </c>
      <c r="D15" s="86"/>
      <c r="E15" s="87"/>
      <c r="F15" s="88"/>
      <c r="J15" s="89" t="s">
        <v>151</v>
      </c>
      <c r="K15" s="85"/>
      <c r="L15" s="31"/>
    </row>
    <row r="16" spans="1:13" x14ac:dyDescent="0.25">
      <c r="A16" s="75"/>
      <c r="B16" s="1"/>
      <c r="D16" s="86"/>
      <c r="E16" s="87"/>
      <c r="F16" s="88"/>
      <c r="J16" s="89" t="s">
        <v>152</v>
      </c>
      <c r="K16" s="85"/>
      <c r="L16" s="31"/>
    </row>
    <row r="17" spans="1:13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</row>
    <row r="18" spans="1:13" ht="15" customHeight="1" x14ac:dyDescent="0.25">
      <c r="B18" s="104" t="s">
        <v>0</v>
      </c>
      <c r="C18" s="105"/>
      <c r="D18" s="90"/>
      <c r="E18" s="106" t="s">
        <v>1</v>
      </c>
      <c r="F18" s="107"/>
      <c r="G18" s="107"/>
      <c r="H18" s="108"/>
      <c r="I18" s="91" t="s">
        <v>2</v>
      </c>
      <c r="J18" s="91" t="s">
        <v>3</v>
      </c>
      <c r="K18" s="109" t="s">
        <v>4</v>
      </c>
    </row>
    <row r="19" spans="1:13" s="92" customFormat="1" ht="75" x14ac:dyDescent="0.25">
      <c r="B19" s="62" t="s">
        <v>5</v>
      </c>
      <c r="C19" s="62" t="s">
        <v>6</v>
      </c>
      <c r="D19" s="62" t="s">
        <v>7</v>
      </c>
      <c r="E19" s="62" t="s">
        <v>153</v>
      </c>
      <c r="F19" s="62" t="s">
        <v>154</v>
      </c>
      <c r="G19" s="62" t="s">
        <v>155</v>
      </c>
      <c r="H19" s="62" t="s">
        <v>156</v>
      </c>
      <c r="I19" s="62" t="s">
        <v>157</v>
      </c>
      <c r="J19" s="62" t="s">
        <v>8</v>
      </c>
      <c r="K19" s="110"/>
    </row>
    <row r="20" spans="1:13" s="92" customFormat="1" x14ac:dyDescent="0.25">
      <c r="B20" s="51">
        <v>44082</v>
      </c>
      <c r="C20" s="51">
        <v>44196</v>
      </c>
      <c r="D20" s="9" t="s">
        <v>25</v>
      </c>
      <c r="E20" s="10" t="s">
        <v>53</v>
      </c>
      <c r="F20" s="10"/>
      <c r="G20" s="93" t="s">
        <v>71</v>
      </c>
      <c r="H20" s="10" t="s">
        <v>158</v>
      </c>
      <c r="I20" s="94">
        <v>51584.6</v>
      </c>
      <c r="J20" s="95">
        <v>101330.5854</v>
      </c>
      <c r="K20" s="10" t="s">
        <v>159</v>
      </c>
    </row>
    <row r="21" spans="1:13" s="92" customFormat="1" ht="15" customHeight="1" x14ac:dyDescent="0.25">
      <c r="B21" s="51">
        <v>44082</v>
      </c>
      <c r="C21" s="51">
        <v>44196</v>
      </c>
      <c r="D21" s="9" t="s">
        <v>25</v>
      </c>
      <c r="E21" s="10" t="s">
        <v>53</v>
      </c>
      <c r="F21" s="10"/>
      <c r="G21" s="93" t="s">
        <v>71</v>
      </c>
      <c r="H21" s="10" t="s">
        <v>108</v>
      </c>
      <c r="I21" s="94">
        <v>45546.8</v>
      </c>
      <c r="J21" s="95">
        <v>83168.456800000029</v>
      </c>
      <c r="K21" s="10" t="s">
        <v>160</v>
      </c>
    </row>
    <row r="22" spans="1:13" s="92" customFormat="1" x14ac:dyDescent="0.25">
      <c r="B22" s="51">
        <v>44082</v>
      </c>
      <c r="C22" s="51">
        <v>44196</v>
      </c>
      <c r="D22" s="9" t="s">
        <v>70</v>
      </c>
      <c r="E22" s="10" t="s">
        <v>53</v>
      </c>
      <c r="F22" s="10" t="s">
        <v>110</v>
      </c>
      <c r="G22" s="93" t="s">
        <v>71</v>
      </c>
      <c r="H22" s="10" t="s">
        <v>108</v>
      </c>
      <c r="I22" s="94">
        <v>716.80000000000007</v>
      </c>
      <c r="J22" s="95">
        <v>1308.8768000000002</v>
      </c>
      <c r="K22" s="10" t="s">
        <v>160</v>
      </c>
    </row>
    <row r="23" spans="1:13" s="92" customFormat="1" x14ac:dyDescent="0.25">
      <c r="B23" s="51">
        <v>44082</v>
      </c>
      <c r="C23" s="51">
        <v>44196</v>
      </c>
      <c r="D23" s="9" t="s">
        <v>70</v>
      </c>
      <c r="E23" s="10" t="s">
        <v>53</v>
      </c>
      <c r="F23" s="10" t="s">
        <v>111</v>
      </c>
      <c r="G23" s="93"/>
      <c r="H23" s="10"/>
      <c r="I23" s="94">
        <v>0</v>
      </c>
      <c r="J23" s="95">
        <v>0</v>
      </c>
      <c r="K23" s="10"/>
    </row>
    <row r="24" spans="1:13" s="92" customFormat="1" x14ac:dyDescent="0.25">
      <c r="B24" s="51">
        <v>44082</v>
      </c>
      <c r="C24" s="51">
        <v>44196</v>
      </c>
      <c r="D24" s="9" t="s">
        <v>70</v>
      </c>
      <c r="E24" s="10" t="s">
        <v>53</v>
      </c>
      <c r="F24" s="10" t="s">
        <v>112</v>
      </c>
      <c r="G24" s="93"/>
      <c r="H24" s="10"/>
      <c r="I24" s="94">
        <v>0</v>
      </c>
      <c r="J24" s="95">
        <v>0</v>
      </c>
      <c r="K24" s="10"/>
    </row>
    <row r="25" spans="1:13" s="92" customFormat="1" x14ac:dyDescent="0.25">
      <c r="B25" s="51">
        <v>44082</v>
      </c>
      <c r="C25" s="51">
        <v>44196</v>
      </c>
      <c r="D25" s="9" t="s">
        <v>70</v>
      </c>
      <c r="E25" s="10" t="s">
        <v>53</v>
      </c>
      <c r="F25" s="10" t="s">
        <v>53</v>
      </c>
      <c r="G25" s="93" t="s">
        <v>71</v>
      </c>
      <c r="H25" s="10" t="s">
        <v>109</v>
      </c>
      <c r="I25" s="10">
        <v>492.8</v>
      </c>
      <c r="J25" s="95">
        <v>1750.9184</v>
      </c>
      <c r="K25" s="10" t="s">
        <v>161</v>
      </c>
    </row>
    <row r="26" spans="1:13" s="92" customFormat="1" x14ac:dyDescent="0.25">
      <c r="B26" s="51">
        <v>44082</v>
      </c>
      <c r="C26" s="51">
        <v>44196</v>
      </c>
      <c r="D26" s="9" t="s">
        <v>70</v>
      </c>
      <c r="E26" s="10" t="s">
        <v>53</v>
      </c>
      <c r="F26" s="10" t="s">
        <v>162</v>
      </c>
      <c r="G26" s="93" t="s">
        <v>71</v>
      </c>
      <c r="H26" s="10" t="s">
        <v>163</v>
      </c>
      <c r="I26" s="10">
        <v>600</v>
      </c>
      <c r="J26" s="95">
        <v>1122</v>
      </c>
      <c r="K26" s="10" t="s">
        <v>164</v>
      </c>
    </row>
    <row r="27" spans="1:13" s="92" customFormat="1" x14ac:dyDescent="0.25">
      <c r="B27" s="51">
        <v>44082</v>
      </c>
      <c r="C27" s="51">
        <v>44196</v>
      </c>
      <c r="D27" s="9" t="s">
        <v>70</v>
      </c>
      <c r="E27" s="10" t="s">
        <v>53</v>
      </c>
      <c r="F27" s="10" t="s">
        <v>165</v>
      </c>
      <c r="G27" s="93" t="s">
        <v>71</v>
      </c>
      <c r="H27" s="10" t="s">
        <v>78</v>
      </c>
      <c r="I27" s="10">
        <v>37.200000000000003</v>
      </c>
      <c r="J27" s="95">
        <v>52.786800000000014</v>
      </c>
      <c r="K27" s="10" t="s">
        <v>166</v>
      </c>
    </row>
    <row r="28" spans="1:13" s="92" customFormat="1" x14ac:dyDescent="0.25">
      <c r="B28" s="51">
        <v>44082</v>
      </c>
      <c r="C28" s="51">
        <v>44196</v>
      </c>
      <c r="D28" s="9" t="s">
        <v>70</v>
      </c>
      <c r="E28" s="10" t="s">
        <v>53</v>
      </c>
      <c r="F28" s="10" t="s">
        <v>89</v>
      </c>
      <c r="G28" s="93"/>
      <c r="H28" s="10"/>
      <c r="I28" s="10">
        <v>0</v>
      </c>
      <c r="J28" s="95">
        <v>0</v>
      </c>
      <c r="K28" s="10"/>
    </row>
    <row r="29" spans="1:13" s="92" customFormat="1" x14ac:dyDescent="0.25">
      <c r="B29" s="51">
        <v>44082</v>
      </c>
      <c r="C29" s="51">
        <v>44196</v>
      </c>
      <c r="D29" s="9" t="s">
        <v>70</v>
      </c>
      <c r="E29" s="10" t="s">
        <v>53</v>
      </c>
      <c r="F29" s="10" t="s">
        <v>94</v>
      </c>
      <c r="G29" s="93"/>
      <c r="H29" s="10"/>
      <c r="I29" s="10">
        <v>0</v>
      </c>
      <c r="J29" s="95">
        <v>0</v>
      </c>
      <c r="K29" s="10" t="s">
        <v>167</v>
      </c>
    </row>
    <row r="30" spans="1:13" s="92" customFormat="1" x14ac:dyDescent="0.25">
      <c r="B30" s="51">
        <v>44082</v>
      </c>
      <c r="C30" s="51">
        <v>44196</v>
      </c>
      <c r="D30" s="9" t="s">
        <v>70</v>
      </c>
      <c r="E30" s="10" t="s">
        <v>53</v>
      </c>
      <c r="F30" s="10" t="s">
        <v>102</v>
      </c>
      <c r="G30" s="93" t="s">
        <v>71</v>
      </c>
      <c r="H30" s="10"/>
      <c r="I30" s="94">
        <v>14300</v>
      </c>
      <c r="J30" s="95">
        <v>39542.36</v>
      </c>
      <c r="K30" s="10"/>
    </row>
    <row r="31" spans="1:13" s="92" customFormat="1" x14ac:dyDescent="0.25">
      <c r="B31" s="111" t="s">
        <v>137</v>
      </c>
      <c r="C31" s="111"/>
      <c r="D31" s="111"/>
      <c r="E31" s="111"/>
      <c r="F31" s="111"/>
      <c r="G31" s="111"/>
      <c r="H31" s="111"/>
      <c r="I31" s="96">
        <f>SUM(I20:I30)</f>
        <v>113278.2</v>
      </c>
      <c r="J31" s="97">
        <f>SUM(J20:J30)</f>
        <v>228275.98420000001</v>
      </c>
      <c r="K31" s="98"/>
    </row>
    <row r="32" spans="1:13" s="92" customFormat="1" x14ac:dyDescent="0.25">
      <c r="H32" s="102" t="s">
        <v>172</v>
      </c>
      <c r="I32" s="101"/>
      <c r="J32" s="100">
        <f>SUM(J20:J29)</f>
        <v>188733.62420000002</v>
      </c>
    </row>
    <row r="33" s="92" customFormat="1" x14ac:dyDescent="0.25"/>
    <row r="34" s="92" customFormat="1" x14ac:dyDescent="0.25"/>
    <row r="35" s="92" customFormat="1" x14ac:dyDescent="0.25"/>
    <row r="36" s="92" customFormat="1" x14ac:dyDescent="0.25"/>
    <row r="37" s="92" customFormat="1" x14ac:dyDescent="0.25"/>
    <row r="38" s="92" customFormat="1" x14ac:dyDescent="0.25"/>
  </sheetData>
  <sheetProtection selectLockedCells="1"/>
  <mergeCells count="12">
    <mergeCell ref="B9:C10"/>
    <mergeCell ref="I9:I11"/>
    <mergeCell ref="A2:M2"/>
    <mergeCell ref="A3:M3"/>
    <mergeCell ref="A4:M4"/>
    <mergeCell ref="A6:M6"/>
    <mergeCell ref="A8:M8"/>
    <mergeCell ref="A17:M17"/>
    <mergeCell ref="B18:C18"/>
    <mergeCell ref="E18:H18"/>
    <mergeCell ref="K18:K19"/>
    <mergeCell ref="B31:H31"/>
  </mergeCells>
  <dataValidations count="1">
    <dataValidation type="list" allowBlank="1" showInputMessage="1" showErrorMessage="1" sqref="D20:D30">
      <formula1>"Urbano, Extra-urbano"</formula1>
    </dataValidation>
  </dataValidations>
  <hyperlinks>
    <hyperlink ref="J14" r:id="rId1"/>
    <hyperlink ref="J15" r:id="rId2"/>
    <hyperlink ref="J16" r:id="rId3" display="mailto:supporto.tpl@it.ey.com"/>
  </hyperlinks>
  <pageMargins left="0.7" right="0.7" top="0.75" bottom="0.75" header="0.3" footer="0.3"/>
  <pageSetup paperSize="9" orientation="portrait" horizontalDpi="300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7"/>
  <sheetViews>
    <sheetView topLeftCell="A7" zoomScale="70" zoomScaleNormal="70" workbookViewId="0">
      <selection activeCell="C9" sqref="C9"/>
    </sheetView>
  </sheetViews>
  <sheetFormatPr defaultRowHeight="15" x14ac:dyDescent="0.25"/>
  <cols>
    <col min="1" max="1" width="16.85546875" customWidth="1"/>
    <col min="2" max="2" width="20.7109375" customWidth="1"/>
    <col min="3" max="3" width="40" customWidth="1"/>
    <col min="4" max="4" width="24.42578125" customWidth="1"/>
    <col min="5" max="5" width="25.7109375" customWidth="1"/>
    <col min="6" max="6" width="30" customWidth="1"/>
    <col min="7" max="7" width="27" customWidth="1"/>
    <col min="8" max="8" width="27.140625" customWidth="1"/>
    <col min="9" max="9" width="29" customWidth="1"/>
    <col min="10" max="10" width="42.42578125" customWidth="1"/>
    <col min="11" max="11" width="30.42578125" customWidth="1"/>
    <col min="12" max="15" width="22.7109375" customWidth="1"/>
  </cols>
  <sheetData>
    <row r="2" spans="1:15" x14ac:dyDescent="0.25">
      <c r="A2" s="4" t="s">
        <v>22</v>
      </c>
    </row>
    <row r="5" spans="1:15" ht="15" customHeight="1" x14ac:dyDescent="0.25">
      <c r="A5" s="124" t="s">
        <v>0</v>
      </c>
      <c r="B5" s="125"/>
      <c r="C5" s="122" t="s">
        <v>7</v>
      </c>
      <c r="D5" s="126" t="s">
        <v>1</v>
      </c>
      <c r="E5" s="127"/>
      <c r="F5" s="127"/>
      <c r="G5" s="128"/>
      <c r="H5" s="6" t="s">
        <v>2</v>
      </c>
      <c r="I5" s="6" t="s">
        <v>3</v>
      </c>
      <c r="J5" s="122" t="s">
        <v>17</v>
      </c>
      <c r="K5" s="120" t="s">
        <v>4</v>
      </c>
      <c r="L5" s="120" t="s">
        <v>18</v>
      </c>
      <c r="M5" s="120" t="s">
        <v>19</v>
      </c>
      <c r="N5" s="120" t="s">
        <v>20</v>
      </c>
      <c r="O5" s="120" t="s">
        <v>21</v>
      </c>
    </row>
    <row r="6" spans="1:15" ht="75" x14ac:dyDescent="0.25">
      <c r="A6" s="3" t="s">
        <v>5</v>
      </c>
      <c r="B6" s="3" t="s">
        <v>6</v>
      </c>
      <c r="C6" s="123"/>
      <c r="D6" s="3" t="s">
        <v>12</v>
      </c>
      <c r="E6" s="3" t="s">
        <v>13</v>
      </c>
      <c r="F6" s="3" t="s">
        <v>14</v>
      </c>
      <c r="G6" s="3" t="s">
        <v>15</v>
      </c>
      <c r="H6" s="3" t="s">
        <v>16</v>
      </c>
      <c r="I6" s="3" t="s">
        <v>8</v>
      </c>
      <c r="J6" s="123"/>
      <c r="K6" s="121"/>
      <c r="L6" s="121"/>
      <c r="M6" s="121"/>
      <c r="N6" s="121"/>
      <c r="O6" s="121"/>
    </row>
    <row r="7" spans="1:15" ht="63" customHeight="1" x14ac:dyDescent="0.25">
      <c r="A7" s="8">
        <v>44082</v>
      </c>
      <c r="B7" s="8">
        <v>44089</v>
      </c>
      <c r="C7" s="5" t="s">
        <v>70</v>
      </c>
      <c r="D7" s="10" t="s">
        <v>53</v>
      </c>
      <c r="E7" s="5" t="s">
        <v>94</v>
      </c>
      <c r="F7" s="5"/>
      <c r="G7" s="5"/>
      <c r="H7" s="65">
        <v>0</v>
      </c>
      <c r="I7" s="65">
        <v>0</v>
      </c>
      <c r="J7" s="5"/>
      <c r="K7" s="66" t="s">
        <v>95</v>
      </c>
      <c r="L7" s="5" t="s">
        <v>96</v>
      </c>
      <c r="M7" s="5" t="s">
        <v>97</v>
      </c>
      <c r="N7" s="67" t="s">
        <v>98</v>
      </c>
      <c r="O7" s="59" t="s">
        <v>99</v>
      </c>
    </row>
    <row r="8" spans="1:15" ht="63.75" customHeight="1" x14ac:dyDescent="0.25">
      <c r="A8" s="8">
        <v>44151</v>
      </c>
      <c r="B8" s="8">
        <v>44168</v>
      </c>
      <c r="C8" s="5" t="s">
        <v>70</v>
      </c>
      <c r="D8" s="10" t="s">
        <v>53</v>
      </c>
      <c r="E8" s="5" t="s">
        <v>94</v>
      </c>
      <c r="F8" s="5"/>
      <c r="G8" s="5"/>
      <c r="H8" s="65">
        <v>0</v>
      </c>
      <c r="I8" s="65">
        <v>0</v>
      </c>
      <c r="J8" s="5"/>
      <c r="K8" s="66" t="s">
        <v>100</v>
      </c>
      <c r="L8" s="5" t="s">
        <v>96</v>
      </c>
      <c r="M8" s="5" t="s">
        <v>97</v>
      </c>
      <c r="N8" s="67" t="s">
        <v>98</v>
      </c>
      <c r="O8" s="59" t="s">
        <v>99</v>
      </c>
    </row>
    <row r="9" spans="1:15" ht="63.75" customHeight="1" x14ac:dyDescent="0.25">
      <c r="A9" s="8">
        <v>44169</v>
      </c>
      <c r="B9" s="8">
        <v>44196</v>
      </c>
      <c r="C9" s="5" t="s">
        <v>70</v>
      </c>
      <c r="D9" s="10" t="s">
        <v>53</v>
      </c>
      <c r="E9" s="5" t="s">
        <v>94</v>
      </c>
      <c r="F9" s="5"/>
      <c r="G9" s="5"/>
      <c r="H9" s="65">
        <v>0</v>
      </c>
      <c r="I9" s="65">
        <v>0</v>
      </c>
      <c r="J9" s="5"/>
      <c r="K9" s="66" t="s">
        <v>101</v>
      </c>
      <c r="L9" s="5" t="s">
        <v>96</v>
      </c>
      <c r="M9" s="5" t="s">
        <v>97</v>
      </c>
      <c r="N9" s="67" t="s">
        <v>98</v>
      </c>
      <c r="O9" s="59" t="s">
        <v>99</v>
      </c>
    </row>
    <row r="10" spans="1:15" ht="20.100000000000001" customHeight="1" x14ac:dyDescent="0.25">
      <c r="A10" s="5"/>
      <c r="B10" s="5"/>
      <c r="C10" s="5"/>
      <c r="D10" s="5"/>
      <c r="E10" s="5"/>
      <c r="F10" s="5"/>
      <c r="G10" s="5"/>
      <c r="H10" s="60">
        <f>SUM(H7:H9)</f>
        <v>0</v>
      </c>
      <c r="I10" s="60">
        <f>SUM(I7:I9)</f>
        <v>0</v>
      </c>
      <c r="J10" s="5"/>
      <c r="K10" s="5"/>
      <c r="L10" s="5"/>
      <c r="M10" s="5"/>
      <c r="N10" s="5"/>
      <c r="O10" s="5"/>
    </row>
    <row r="11" spans="1:15" ht="20.100000000000001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20.100000000000001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20.100000000000001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20.100000000000001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20.100000000000001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20.100000000000001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0.100000000000001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ht="20.100000000000001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ht="20.100000000000001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20.100000000000001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20.100000000000001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ht="20.100000000000001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5" spans="1:15" x14ac:dyDescent="0.25">
      <c r="A25" s="1" t="s">
        <v>9</v>
      </c>
    </row>
    <row r="26" spans="1:15" x14ac:dyDescent="0.25">
      <c r="A26" t="s">
        <v>10</v>
      </c>
    </row>
    <row r="27" spans="1:15" x14ac:dyDescent="0.25">
      <c r="A27" s="1" t="s">
        <v>11</v>
      </c>
    </row>
  </sheetData>
  <mergeCells count="9">
    <mergeCell ref="M5:M6"/>
    <mergeCell ref="N5:N6"/>
    <mergeCell ref="O5:O6"/>
    <mergeCell ref="A5:B5"/>
    <mergeCell ref="C5:C6"/>
    <mergeCell ref="D5:G5"/>
    <mergeCell ref="J5:J6"/>
    <mergeCell ref="K5:K6"/>
    <mergeCell ref="L5:L6"/>
  </mergeCells>
  <hyperlinks>
    <hyperlink ref="O7" r:id="rId1"/>
    <hyperlink ref="O8" r:id="rId2"/>
    <hyperlink ref="O9" r:id="rId3"/>
  </hyperlinks>
  <pageMargins left="0.7" right="0.7" top="0.75" bottom="0.75" header="0.3" footer="0.3"/>
  <pageSetup paperSize="9" scale="32" fitToHeight="0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7"/>
  <sheetViews>
    <sheetView topLeftCell="A3" workbookViewId="0">
      <selection activeCell="F7" sqref="F7"/>
    </sheetView>
  </sheetViews>
  <sheetFormatPr defaultRowHeight="15" x14ac:dyDescent="0.25"/>
  <cols>
    <col min="1" max="2" width="15.7109375" customWidth="1"/>
    <col min="3" max="10" width="20.7109375" customWidth="1"/>
    <col min="11" max="15" width="10.7109375" customWidth="1"/>
  </cols>
  <sheetData>
    <row r="2" spans="1:15" x14ac:dyDescent="0.25">
      <c r="A2" s="4" t="s">
        <v>22</v>
      </c>
    </row>
    <row r="5" spans="1:15" ht="15" customHeight="1" x14ac:dyDescent="0.25">
      <c r="A5" s="124" t="s">
        <v>0</v>
      </c>
      <c r="B5" s="125"/>
      <c r="C5" s="122" t="s">
        <v>7</v>
      </c>
      <c r="D5" s="126" t="s">
        <v>1</v>
      </c>
      <c r="E5" s="127"/>
      <c r="F5" s="127"/>
      <c r="G5" s="128"/>
      <c r="H5" s="6" t="s">
        <v>2</v>
      </c>
      <c r="I5" s="6" t="s">
        <v>3</v>
      </c>
      <c r="J5" s="122" t="s">
        <v>17</v>
      </c>
      <c r="K5" s="120" t="s">
        <v>4</v>
      </c>
      <c r="L5" s="120" t="s">
        <v>18</v>
      </c>
      <c r="M5" s="120" t="s">
        <v>19</v>
      </c>
      <c r="N5" s="122" t="s">
        <v>20</v>
      </c>
      <c r="O5" s="122" t="s">
        <v>21</v>
      </c>
    </row>
    <row r="6" spans="1:15" ht="115.15" customHeight="1" x14ac:dyDescent="0.25">
      <c r="A6" s="3" t="s">
        <v>5</v>
      </c>
      <c r="B6" s="3" t="s">
        <v>6</v>
      </c>
      <c r="C6" s="123"/>
      <c r="D6" s="3" t="s">
        <v>12</v>
      </c>
      <c r="E6" s="3" t="s">
        <v>13</v>
      </c>
      <c r="F6" s="3" t="s">
        <v>14</v>
      </c>
      <c r="G6" s="3" t="s">
        <v>15</v>
      </c>
      <c r="H6" s="3" t="s">
        <v>16</v>
      </c>
      <c r="I6" s="3" t="s">
        <v>8</v>
      </c>
      <c r="J6" s="123"/>
      <c r="K6" s="121"/>
      <c r="L6" s="121"/>
      <c r="M6" s="121"/>
      <c r="N6" s="123"/>
      <c r="O6" s="123"/>
    </row>
    <row r="7" spans="1:15" ht="20.100000000000001" customHeight="1" x14ac:dyDescent="0.25">
      <c r="A7" s="34">
        <v>44082</v>
      </c>
      <c r="B7" s="34">
        <v>44165</v>
      </c>
      <c r="C7" s="35" t="s">
        <v>70</v>
      </c>
      <c r="D7" s="35" t="s">
        <v>53</v>
      </c>
      <c r="E7" s="35" t="s">
        <v>102</v>
      </c>
      <c r="F7" s="68" t="s">
        <v>103</v>
      </c>
      <c r="G7" s="68" t="s">
        <v>103</v>
      </c>
      <c r="H7" s="68" t="s">
        <v>103</v>
      </c>
      <c r="I7" s="68" t="s">
        <v>103</v>
      </c>
      <c r="J7" s="68" t="s">
        <v>103</v>
      </c>
      <c r="K7" s="68" t="s">
        <v>103</v>
      </c>
      <c r="L7" s="68" t="s">
        <v>103</v>
      </c>
      <c r="M7" s="68" t="s">
        <v>103</v>
      </c>
      <c r="N7" s="68" t="s">
        <v>103</v>
      </c>
      <c r="O7" s="68" t="s">
        <v>103</v>
      </c>
    </row>
    <row r="8" spans="1:15" ht="20.100000000000001" customHeight="1" x14ac:dyDescent="0.25">
      <c r="A8" s="34">
        <v>44166</v>
      </c>
      <c r="B8" s="34">
        <v>44183</v>
      </c>
      <c r="C8" s="35" t="s">
        <v>70</v>
      </c>
      <c r="D8" s="35" t="s">
        <v>53</v>
      </c>
      <c r="E8" s="35" t="s">
        <v>102</v>
      </c>
      <c r="F8" s="68" t="s">
        <v>103</v>
      </c>
      <c r="G8" s="68" t="s">
        <v>103</v>
      </c>
      <c r="H8" s="68" t="s">
        <v>103</v>
      </c>
      <c r="I8" s="68" t="s">
        <v>103</v>
      </c>
      <c r="J8" s="68" t="s">
        <v>103</v>
      </c>
      <c r="K8" s="68" t="s">
        <v>103</v>
      </c>
      <c r="L8" s="68" t="s">
        <v>103</v>
      </c>
      <c r="M8" s="68" t="s">
        <v>103</v>
      </c>
      <c r="N8" s="68" t="s">
        <v>103</v>
      </c>
      <c r="O8" s="68" t="s">
        <v>103</v>
      </c>
    </row>
    <row r="9" spans="1:15" ht="20.100000000000001" customHeight="1" x14ac:dyDescent="0.25">
      <c r="A9" s="34">
        <v>44184</v>
      </c>
      <c r="B9" s="34">
        <v>44196</v>
      </c>
      <c r="C9" s="35" t="s">
        <v>70</v>
      </c>
      <c r="D9" s="35" t="s">
        <v>53</v>
      </c>
      <c r="E9" s="35" t="s">
        <v>102</v>
      </c>
      <c r="F9" s="68" t="s">
        <v>103</v>
      </c>
      <c r="G9" s="68" t="s">
        <v>103</v>
      </c>
      <c r="H9" s="68" t="s">
        <v>103</v>
      </c>
      <c r="I9" s="68" t="s">
        <v>103</v>
      </c>
      <c r="J9" s="68" t="s">
        <v>103</v>
      </c>
      <c r="K9" s="68" t="s">
        <v>103</v>
      </c>
      <c r="L9" s="68" t="s">
        <v>103</v>
      </c>
      <c r="M9" s="68" t="s">
        <v>103</v>
      </c>
      <c r="N9" s="68" t="s">
        <v>103</v>
      </c>
      <c r="O9" s="68" t="s">
        <v>103</v>
      </c>
    </row>
    <row r="10" spans="1:15" ht="20.100000000000001" customHeight="1" x14ac:dyDescent="0.25">
      <c r="A10" s="5"/>
      <c r="B10" s="5"/>
      <c r="C10" s="5"/>
      <c r="D10" s="5"/>
      <c r="E10" s="5"/>
      <c r="F10" s="5"/>
      <c r="G10" s="5"/>
      <c r="H10" s="60">
        <f>SUM(H7:H9)</f>
        <v>0</v>
      </c>
      <c r="I10" s="60">
        <f>SUM(I7:I9)</f>
        <v>0</v>
      </c>
      <c r="J10" s="5"/>
      <c r="K10" s="5"/>
      <c r="L10" s="5"/>
      <c r="M10" s="5"/>
      <c r="N10" s="5"/>
      <c r="O10" s="5"/>
    </row>
    <row r="11" spans="1:15" ht="20.100000000000001" customHeight="1" x14ac:dyDescent="0.25">
      <c r="A11" s="134"/>
      <c r="B11" s="135"/>
      <c r="C11" s="135"/>
      <c r="D11" s="135"/>
      <c r="E11" s="135"/>
      <c r="F11" s="136"/>
      <c r="G11" s="5"/>
      <c r="H11" s="5"/>
      <c r="I11" s="5"/>
      <c r="J11" s="5"/>
      <c r="K11" s="5"/>
      <c r="L11" s="5"/>
      <c r="M11" s="5"/>
      <c r="N11" s="5"/>
      <c r="O11" s="5"/>
    </row>
    <row r="12" spans="1:15" ht="20.100000000000001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20.100000000000001" customHeight="1" x14ac:dyDescent="0.25">
      <c r="A13" s="134" t="s">
        <v>104</v>
      </c>
      <c r="B13" s="135"/>
      <c r="C13" s="135"/>
      <c r="D13" s="135"/>
      <c r="E13" s="135"/>
      <c r="F13" s="136"/>
      <c r="G13" s="5"/>
      <c r="H13" s="5"/>
      <c r="I13" s="5"/>
      <c r="J13" s="5"/>
      <c r="K13" s="5"/>
      <c r="L13" s="5"/>
      <c r="M13" s="5"/>
      <c r="N13" s="5"/>
      <c r="O13" s="5"/>
    </row>
    <row r="14" spans="1:15" ht="20.100000000000001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20.100000000000001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20.100000000000001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0.100000000000001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ht="20.100000000000001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ht="20.100000000000001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20.100000000000001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20.100000000000001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ht="20.100000000000001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5" spans="1:15" x14ac:dyDescent="0.25">
      <c r="A25" s="1" t="s">
        <v>9</v>
      </c>
    </row>
    <row r="26" spans="1:15" x14ac:dyDescent="0.25">
      <c r="A26" t="s">
        <v>10</v>
      </c>
    </row>
    <row r="27" spans="1:15" x14ac:dyDescent="0.25">
      <c r="A27" s="1" t="s">
        <v>11</v>
      </c>
    </row>
  </sheetData>
  <mergeCells count="11">
    <mergeCell ref="M5:M6"/>
    <mergeCell ref="N5:N6"/>
    <mergeCell ref="O5:O6"/>
    <mergeCell ref="A11:F11"/>
    <mergeCell ref="A13:F13"/>
    <mergeCell ref="A5:B5"/>
    <mergeCell ref="C5:C6"/>
    <mergeCell ref="D5:G5"/>
    <mergeCell ref="J5:J6"/>
    <mergeCell ref="K5:K6"/>
    <mergeCell ref="L5:L6"/>
  </mergeCells>
  <pageMargins left="0.19685039370078741" right="0.19685039370078741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4"/>
  <sheetViews>
    <sheetView tabSelected="1" zoomScale="70" zoomScaleNormal="70" workbookViewId="0">
      <selection activeCell="L22" sqref="L22"/>
    </sheetView>
  </sheetViews>
  <sheetFormatPr defaultRowHeight="15" x14ac:dyDescent="0.25"/>
  <cols>
    <col min="1" max="1" width="16.85546875" customWidth="1"/>
    <col min="2" max="2" width="20.7109375" customWidth="1"/>
    <col min="3" max="3" width="40" customWidth="1"/>
    <col min="4" max="4" width="24.42578125" customWidth="1"/>
    <col min="5" max="5" width="25.7109375" customWidth="1"/>
    <col min="6" max="6" width="30" customWidth="1"/>
    <col min="7" max="7" width="27" customWidth="1"/>
    <col min="8" max="8" width="27.140625" customWidth="1"/>
    <col min="9" max="9" width="29" customWidth="1"/>
    <col min="10" max="10" width="53" customWidth="1"/>
    <col min="11" max="11" width="30.42578125" customWidth="1"/>
    <col min="12" max="12" width="26.28515625" customWidth="1"/>
    <col min="13" max="14" width="22.7109375" customWidth="1"/>
    <col min="15" max="15" width="27.7109375" bestFit="1" customWidth="1"/>
  </cols>
  <sheetData>
    <row r="2" spans="1:15" x14ac:dyDescent="0.25">
      <c r="A2" s="4" t="s">
        <v>22</v>
      </c>
    </row>
    <row r="5" spans="1:15" ht="15" customHeight="1" x14ac:dyDescent="0.25">
      <c r="A5" s="124" t="s">
        <v>0</v>
      </c>
      <c r="B5" s="125"/>
      <c r="C5" s="122" t="s">
        <v>7</v>
      </c>
      <c r="D5" s="126" t="s">
        <v>1</v>
      </c>
      <c r="E5" s="127"/>
      <c r="F5" s="127"/>
      <c r="G5" s="128"/>
      <c r="H5" s="2" t="s">
        <v>2</v>
      </c>
      <c r="I5" s="2" t="s">
        <v>3</v>
      </c>
      <c r="J5" s="122" t="s">
        <v>17</v>
      </c>
      <c r="K5" s="120" t="s">
        <v>4</v>
      </c>
      <c r="L5" s="120" t="s">
        <v>18</v>
      </c>
      <c r="M5" s="120" t="s">
        <v>19</v>
      </c>
      <c r="N5" s="120" t="s">
        <v>20</v>
      </c>
      <c r="O5" s="120" t="s">
        <v>21</v>
      </c>
    </row>
    <row r="6" spans="1:15" ht="75" x14ac:dyDescent="0.25">
      <c r="A6" s="3" t="s">
        <v>5</v>
      </c>
      <c r="B6" s="3" t="s">
        <v>6</v>
      </c>
      <c r="C6" s="123"/>
      <c r="D6" s="3" t="s">
        <v>12</v>
      </c>
      <c r="E6" s="3" t="s">
        <v>13</v>
      </c>
      <c r="F6" s="3" t="s">
        <v>14</v>
      </c>
      <c r="G6" s="3" t="s">
        <v>15</v>
      </c>
      <c r="H6" s="3" t="s">
        <v>16</v>
      </c>
      <c r="I6" s="3" t="s">
        <v>8</v>
      </c>
      <c r="J6" s="123"/>
      <c r="K6" s="121"/>
      <c r="L6" s="121"/>
      <c r="M6" s="121"/>
      <c r="N6" s="121"/>
      <c r="O6" s="121"/>
    </row>
    <row r="7" spans="1:15" ht="20.100000000000001" customHeight="1" x14ac:dyDescent="0.25">
      <c r="A7" s="8">
        <v>44082</v>
      </c>
      <c r="B7" s="8">
        <v>44196</v>
      </c>
      <c r="C7" s="9" t="s">
        <v>25</v>
      </c>
      <c r="D7" s="10" t="s">
        <v>26</v>
      </c>
      <c r="E7" s="35"/>
      <c r="F7" s="52" t="s">
        <v>71</v>
      </c>
      <c r="G7" s="10" t="s">
        <v>106</v>
      </c>
      <c r="H7" s="71">
        <f>'STPS Son'!H31</f>
        <v>10808.8</v>
      </c>
      <c r="I7" s="69">
        <f>'STPS Son'!I31*1.1</f>
        <v>33172.207200000004</v>
      </c>
      <c r="J7" s="5" t="s">
        <v>105</v>
      </c>
      <c r="K7" s="5"/>
      <c r="L7" s="5" t="s">
        <v>132</v>
      </c>
      <c r="M7" s="5" t="s">
        <v>133</v>
      </c>
      <c r="N7" s="5" t="s">
        <v>113</v>
      </c>
      <c r="O7" s="5" t="s">
        <v>114</v>
      </c>
    </row>
    <row r="8" spans="1:15" ht="20.100000000000001" customHeight="1" x14ac:dyDescent="0.25">
      <c r="A8" s="8">
        <v>44082</v>
      </c>
      <c r="B8" s="8">
        <v>44196</v>
      </c>
      <c r="C8" s="9" t="s">
        <v>25</v>
      </c>
      <c r="D8" s="10" t="s">
        <v>26</v>
      </c>
      <c r="E8" s="35"/>
      <c r="F8" s="52" t="s">
        <v>71</v>
      </c>
      <c r="G8" s="10" t="s">
        <v>107</v>
      </c>
      <c r="H8" s="71">
        <f>'STPS Ch-Mor'!H27</f>
        <v>5264.7999999999993</v>
      </c>
      <c r="I8" s="69">
        <f>'STPS Ch-Mor'!I27*1.1</f>
        <v>16794.712000000003</v>
      </c>
      <c r="J8" s="5" t="s">
        <v>105</v>
      </c>
      <c r="K8" s="5"/>
      <c r="L8" s="5" t="s">
        <v>132</v>
      </c>
      <c r="M8" s="5" t="s">
        <v>133</v>
      </c>
      <c r="N8" s="5" t="s">
        <v>115</v>
      </c>
      <c r="O8" s="5" t="s">
        <v>114</v>
      </c>
    </row>
    <row r="9" spans="1:15" ht="20.100000000000001" customHeight="1" x14ac:dyDescent="0.25">
      <c r="A9" s="8">
        <v>44082</v>
      </c>
      <c r="B9" s="8">
        <v>44196</v>
      </c>
      <c r="C9" s="9" t="s">
        <v>25</v>
      </c>
      <c r="D9" s="10" t="s">
        <v>26</v>
      </c>
      <c r="E9" s="35"/>
      <c r="F9" s="52" t="s">
        <v>71</v>
      </c>
      <c r="G9" s="10" t="s">
        <v>108</v>
      </c>
      <c r="H9" s="71">
        <f>Perego!H18</f>
        <v>10465.6</v>
      </c>
      <c r="I9" s="70">
        <f>Perego!I18*1.1</f>
        <v>31428.196800000005</v>
      </c>
      <c r="J9" s="5" t="s">
        <v>105</v>
      </c>
      <c r="K9" s="5"/>
      <c r="L9" s="5" t="s">
        <v>124</v>
      </c>
      <c r="M9" s="5" t="s">
        <v>134</v>
      </c>
      <c r="N9" s="5" t="s">
        <v>125</v>
      </c>
      <c r="O9" s="5" t="s">
        <v>126</v>
      </c>
    </row>
    <row r="10" spans="1:15" ht="20.100000000000001" customHeight="1" x14ac:dyDescent="0.25">
      <c r="A10" s="8">
        <v>44082</v>
      </c>
      <c r="B10" s="8">
        <v>44196</v>
      </c>
      <c r="C10" s="9" t="s">
        <v>70</v>
      </c>
      <c r="D10" s="10" t="s">
        <v>26</v>
      </c>
      <c r="E10" s="35" t="s">
        <v>110</v>
      </c>
      <c r="F10" s="52"/>
      <c r="G10" s="10"/>
      <c r="H10" s="71">
        <v>0</v>
      </c>
      <c r="I10" s="69">
        <v>0</v>
      </c>
      <c r="J10" s="5" t="s">
        <v>105</v>
      </c>
      <c r="K10" s="5"/>
      <c r="L10" s="5" t="s">
        <v>124</v>
      </c>
      <c r="M10" s="5" t="s">
        <v>134</v>
      </c>
      <c r="N10" s="5" t="s">
        <v>125</v>
      </c>
      <c r="O10" s="5" t="s">
        <v>126</v>
      </c>
    </row>
    <row r="11" spans="1:15" ht="20.100000000000001" customHeight="1" x14ac:dyDescent="0.25">
      <c r="A11" s="8">
        <v>44082</v>
      </c>
      <c r="B11" s="8">
        <v>44196</v>
      </c>
      <c r="C11" s="9" t="s">
        <v>70</v>
      </c>
      <c r="D11" s="10" t="s">
        <v>26</v>
      </c>
      <c r="E11" s="35" t="s">
        <v>111</v>
      </c>
      <c r="F11" s="52"/>
      <c r="G11" s="10"/>
      <c r="H11" s="71">
        <v>0</v>
      </c>
      <c r="I11" s="69">
        <v>0</v>
      </c>
      <c r="J11" s="5" t="s">
        <v>105</v>
      </c>
      <c r="K11" s="5"/>
      <c r="L11" s="5" t="s">
        <v>124</v>
      </c>
      <c r="M11" s="5" t="s">
        <v>134</v>
      </c>
      <c r="N11" s="5" t="s">
        <v>125</v>
      </c>
      <c r="O11" s="5" t="s">
        <v>126</v>
      </c>
    </row>
    <row r="12" spans="1:15" ht="20.100000000000001" customHeight="1" x14ac:dyDescent="0.25">
      <c r="A12" s="8">
        <v>44082</v>
      </c>
      <c r="B12" s="8">
        <v>44196</v>
      </c>
      <c r="C12" s="9" t="s">
        <v>70</v>
      </c>
      <c r="D12" s="10" t="s">
        <v>26</v>
      </c>
      <c r="E12" s="35" t="s">
        <v>112</v>
      </c>
      <c r="F12" s="52"/>
      <c r="G12" s="10"/>
      <c r="H12" s="71">
        <v>0</v>
      </c>
      <c r="I12" s="69">
        <v>0</v>
      </c>
      <c r="J12" s="5" t="s">
        <v>105</v>
      </c>
      <c r="K12" s="5"/>
      <c r="L12" s="5" t="s">
        <v>124</v>
      </c>
      <c r="M12" s="5" t="s">
        <v>134</v>
      </c>
      <c r="N12" s="5" t="s">
        <v>125</v>
      </c>
      <c r="O12" s="5" t="s">
        <v>126</v>
      </c>
    </row>
    <row r="13" spans="1:15" ht="20.100000000000001" customHeight="1" x14ac:dyDescent="0.25">
      <c r="A13" s="8">
        <v>44082</v>
      </c>
      <c r="B13" s="8">
        <v>44196</v>
      </c>
      <c r="C13" s="9" t="s">
        <v>70</v>
      </c>
      <c r="D13" s="10" t="s">
        <v>26</v>
      </c>
      <c r="E13" s="35" t="s">
        <v>53</v>
      </c>
      <c r="F13" s="52" t="s">
        <v>71</v>
      </c>
      <c r="G13" s="10" t="s">
        <v>109</v>
      </c>
      <c r="H13" s="71">
        <f>Gianolini!H11</f>
        <v>492.8</v>
      </c>
      <c r="I13" s="69">
        <f>Gianolini!I11*1.1</f>
        <v>2011.1168000000002</v>
      </c>
      <c r="J13" s="5" t="s">
        <v>105</v>
      </c>
      <c r="K13" s="5"/>
      <c r="L13" s="5" t="s">
        <v>127</v>
      </c>
      <c r="M13" s="5" t="s">
        <v>121</v>
      </c>
      <c r="N13" s="5" t="s">
        <v>116</v>
      </c>
      <c r="O13" s="5" t="s">
        <v>117</v>
      </c>
    </row>
    <row r="14" spans="1:15" ht="20.100000000000001" customHeight="1" x14ac:dyDescent="0.25">
      <c r="A14" s="8">
        <v>44082</v>
      </c>
      <c r="B14" s="8">
        <v>44196</v>
      </c>
      <c r="C14" s="9" t="s">
        <v>70</v>
      </c>
      <c r="D14" s="10" t="s">
        <v>26</v>
      </c>
      <c r="E14" s="35" t="s">
        <v>84</v>
      </c>
      <c r="F14" s="5"/>
      <c r="G14" s="5"/>
      <c r="H14" s="71">
        <f>Rainoldi!H10</f>
        <v>0</v>
      </c>
      <c r="I14" s="69">
        <f>Rainoldi!I10</f>
        <v>0</v>
      </c>
      <c r="J14" s="5" t="s">
        <v>105</v>
      </c>
      <c r="K14" s="5"/>
      <c r="L14" s="5" t="s">
        <v>128</v>
      </c>
      <c r="M14" s="5" t="s">
        <v>86</v>
      </c>
      <c r="N14" s="5" t="s">
        <v>87</v>
      </c>
      <c r="O14" s="5" t="s">
        <v>88</v>
      </c>
    </row>
    <row r="15" spans="1:15" ht="20.100000000000001" customHeight="1" x14ac:dyDescent="0.25">
      <c r="A15" s="8">
        <v>44082</v>
      </c>
      <c r="B15" s="8">
        <v>44196</v>
      </c>
      <c r="C15" s="9" t="s">
        <v>70</v>
      </c>
      <c r="D15" s="10" t="s">
        <v>26</v>
      </c>
      <c r="E15" s="35" t="s">
        <v>76</v>
      </c>
      <c r="F15" s="35"/>
      <c r="G15" s="35"/>
      <c r="H15" s="71">
        <f>Bassi!H10</f>
        <v>0</v>
      </c>
      <c r="I15" s="69">
        <f>Bassi!I10</f>
        <v>0</v>
      </c>
      <c r="J15" s="5" t="s">
        <v>105</v>
      </c>
      <c r="K15" s="5"/>
      <c r="L15" s="5" t="s">
        <v>129</v>
      </c>
      <c r="M15" s="5" t="s">
        <v>80</v>
      </c>
      <c r="N15" s="5" t="s">
        <v>81</v>
      </c>
      <c r="O15" s="5" t="s">
        <v>82</v>
      </c>
    </row>
    <row r="16" spans="1:15" ht="20.100000000000001" customHeight="1" x14ac:dyDescent="0.25">
      <c r="A16" s="8">
        <v>44082</v>
      </c>
      <c r="B16" s="8">
        <v>44196</v>
      </c>
      <c r="C16" s="9" t="s">
        <v>70</v>
      </c>
      <c r="D16" s="10" t="s">
        <v>26</v>
      </c>
      <c r="E16" s="35" t="s">
        <v>89</v>
      </c>
      <c r="F16" s="5"/>
      <c r="G16" s="5"/>
      <c r="H16" s="71">
        <f>CTB!H10</f>
        <v>0</v>
      </c>
      <c r="I16" s="69">
        <f>CTB!I10</f>
        <v>0</v>
      </c>
      <c r="J16" s="5" t="s">
        <v>105</v>
      </c>
      <c r="K16" s="5"/>
      <c r="L16" s="5" t="s">
        <v>130</v>
      </c>
      <c r="M16" s="5" t="s">
        <v>120</v>
      </c>
      <c r="N16" s="5" t="s">
        <v>118</v>
      </c>
      <c r="O16" s="5" t="s">
        <v>119</v>
      </c>
    </row>
    <row r="17" spans="1:15" ht="20.100000000000001" customHeight="1" x14ac:dyDescent="0.25">
      <c r="A17" s="8">
        <v>44082</v>
      </c>
      <c r="B17" s="8">
        <v>44196</v>
      </c>
      <c r="C17" s="9" t="s">
        <v>70</v>
      </c>
      <c r="D17" s="10" t="s">
        <v>26</v>
      </c>
      <c r="E17" s="35" t="s">
        <v>94</v>
      </c>
      <c r="F17" s="5"/>
      <c r="G17" s="5"/>
      <c r="H17" s="71">
        <f>Skiarea!H10</f>
        <v>0</v>
      </c>
      <c r="I17" s="69">
        <f>Skiarea!I10</f>
        <v>0</v>
      </c>
      <c r="J17" s="5" t="s">
        <v>105</v>
      </c>
      <c r="K17" s="5"/>
      <c r="L17" s="5" t="s">
        <v>96</v>
      </c>
      <c r="M17" s="5" t="s">
        <v>97</v>
      </c>
      <c r="N17" s="5" t="s">
        <v>135</v>
      </c>
      <c r="O17" s="5" t="s">
        <v>99</v>
      </c>
    </row>
    <row r="18" spans="1:15" ht="20.100000000000001" customHeight="1" x14ac:dyDescent="0.25">
      <c r="A18" s="8">
        <v>44082</v>
      </c>
      <c r="B18" s="8">
        <v>44196</v>
      </c>
      <c r="C18" s="9" t="s">
        <v>70</v>
      </c>
      <c r="D18" s="10" t="s">
        <v>26</v>
      </c>
      <c r="E18" s="35" t="s">
        <v>102</v>
      </c>
      <c r="F18" s="5"/>
      <c r="G18" s="5"/>
      <c r="H18" s="71">
        <f>Silvestri!H10</f>
        <v>0</v>
      </c>
      <c r="I18" s="69">
        <f>Silvestri!I10</f>
        <v>0</v>
      </c>
      <c r="J18" s="5" t="s">
        <v>105</v>
      </c>
      <c r="K18" s="5"/>
      <c r="L18" s="5" t="s">
        <v>131</v>
      </c>
      <c r="M18" s="5" t="s">
        <v>122</v>
      </c>
      <c r="N18" s="5" t="s">
        <v>136</v>
      </c>
      <c r="O18" s="5" t="s">
        <v>123</v>
      </c>
    </row>
    <row r="19" spans="1:15" ht="20.100000000000001" customHeight="1" x14ac:dyDescent="0.25">
      <c r="A19" s="5"/>
      <c r="B19" s="5"/>
      <c r="C19" s="5"/>
      <c r="D19" s="5"/>
      <c r="E19" s="5"/>
      <c r="F19" s="5"/>
      <c r="G19" s="5"/>
      <c r="H19" s="17"/>
      <c r="I19" s="5"/>
      <c r="J19" s="5"/>
      <c r="K19" s="5"/>
      <c r="L19" s="5"/>
      <c r="M19" s="5"/>
      <c r="N19" s="5"/>
      <c r="O19" s="5"/>
    </row>
    <row r="20" spans="1:15" ht="20.100000000000001" customHeight="1" x14ac:dyDescent="0.3">
      <c r="A20" s="5"/>
      <c r="B20" s="5"/>
      <c r="C20" s="5"/>
      <c r="D20" s="5"/>
      <c r="E20" s="5"/>
      <c r="F20" s="5"/>
      <c r="G20" s="72" t="s">
        <v>137</v>
      </c>
      <c r="H20" s="73">
        <f>SUM(H7:H18)</f>
        <v>27031.999999999996</v>
      </c>
      <c r="I20" s="74">
        <f>SUM(I7:I18)</f>
        <v>83406.232800000013</v>
      </c>
      <c r="J20" s="5"/>
      <c r="K20" s="5"/>
      <c r="L20" s="5"/>
      <c r="M20" s="5"/>
      <c r="N20" s="5"/>
      <c r="O20" s="5"/>
    </row>
    <row r="22" spans="1:15" x14ac:dyDescent="0.25">
      <c r="A22" s="1" t="s">
        <v>9</v>
      </c>
    </row>
    <row r="23" spans="1:15" x14ac:dyDescent="0.25">
      <c r="A23" t="s">
        <v>10</v>
      </c>
    </row>
    <row r="24" spans="1:15" x14ac:dyDescent="0.25">
      <c r="A24" s="1" t="s">
        <v>11</v>
      </c>
    </row>
  </sheetData>
  <mergeCells count="9">
    <mergeCell ref="N5:N6"/>
    <mergeCell ref="O5:O6"/>
    <mergeCell ref="C5:C6"/>
    <mergeCell ref="M5:M6"/>
    <mergeCell ref="A5:B5"/>
    <mergeCell ref="D5:G5"/>
    <mergeCell ref="K5:K6"/>
    <mergeCell ref="J5:J6"/>
    <mergeCell ref="L5:L6"/>
  </mergeCells>
  <dataValidations count="1">
    <dataValidation type="list" allowBlank="1" showInputMessage="1" showErrorMessage="1" sqref="C16 C7:C14">
      <formula1>"Urbano, Extra-urbano"</formula1>
    </dataValidation>
  </dataValidations>
  <hyperlinks>
    <hyperlink ref="O14" r:id="rId1"/>
    <hyperlink ref="O15" r:id="rId2"/>
    <hyperlink ref="O17" r:id="rId3"/>
    <hyperlink ref="N9" r:id="rId4" display="https://www.google.com/search?q=perego+contatti&amp;rlz=1C1GCEU_itIT822IT822&amp;oq=perego+contatti&amp;aqs=chrome..69i57j0i22i30l5.3671j0j4&amp;sourceid=chrome&amp;ie=UTF-8"/>
    <hyperlink ref="N10:N12" r:id="rId5" display="https://www.google.com/search?q=perego+contatti&amp;rlz=1C1GCEU_itIT822IT822&amp;oq=perego+contatti&amp;aqs=chrome..69i57j0i22i30l5.3671j0j4&amp;sourceid=chrome&amp;ie=UTF-8"/>
  </hyperlinks>
  <pageMargins left="0.7" right="0.7" top="0.75" bottom="0.75" header="0.3" footer="0.3"/>
  <pageSetup paperSize="9" scale="32" fitToHeight="0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opLeftCell="F1" zoomScale="55" zoomScaleNormal="55" workbookViewId="0">
      <selection activeCell="C7" sqref="C7"/>
    </sheetView>
  </sheetViews>
  <sheetFormatPr defaultRowHeight="15" x14ac:dyDescent="0.25"/>
  <cols>
    <col min="1" max="1" width="16.85546875" customWidth="1"/>
    <col min="2" max="2" width="20.7109375" customWidth="1"/>
    <col min="3" max="3" width="40" customWidth="1"/>
    <col min="4" max="4" width="24.42578125" customWidth="1"/>
    <col min="5" max="5" width="25.7109375" customWidth="1"/>
    <col min="6" max="6" width="33.5703125" customWidth="1"/>
    <col min="7" max="7" width="27" customWidth="1"/>
    <col min="8" max="8" width="27.140625" customWidth="1"/>
    <col min="9" max="9" width="29" customWidth="1"/>
    <col min="10" max="10" width="42.42578125" customWidth="1"/>
    <col min="11" max="11" width="30.42578125" customWidth="1"/>
    <col min="12" max="15" width="22.7109375" customWidth="1"/>
  </cols>
  <sheetData>
    <row r="1" spans="1:15" x14ac:dyDescent="0.25">
      <c r="A1" t="s">
        <v>23</v>
      </c>
    </row>
    <row r="2" spans="1:15" x14ac:dyDescent="0.25">
      <c r="A2" s="4" t="s">
        <v>24</v>
      </c>
    </row>
    <row r="5" spans="1:15" ht="15" customHeight="1" x14ac:dyDescent="0.25">
      <c r="A5" s="124" t="s">
        <v>0</v>
      </c>
      <c r="B5" s="125"/>
      <c r="C5" s="122" t="s">
        <v>7</v>
      </c>
      <c r="D5" s="126" t="s">
        <v>1</v>
      </c>
      <c r="E5" s="127"/>
      <c r="F5" s="127"/>
      <c r="G5" s="128"/>
      <c r="H5" s="6" t="s">
        <v>2</v>
      </c>
      <c r="I5" s="6" t="s">
        <v>3</v>
      </c>
      <c r="J5" s="122" t="s">
        <v>17</v>
      </c>
      <c r="K5" s="120" t="s">
        <v>4</v>
      </c>
      <c r="L5" s="120" t="s">
        <v>18</v>
      </c>
      <c r="M5" s="120" t="s">
        <v>19</v>
      </c>
      <c r="N5" s="120" t="s">
        <v>20</v>
      </c>
      <c r="O5" s="120" t="s">
        <v>21</v>
      </c>
    </row>
    <row r="6" spans="1:15" ht="75" x14ac:dyDescent="0.25">
      <c r="A6" s="3" t="s">
        <v>5</v>
      </c>
      <c r="B6" s="3" t="s">
        <v>6</v>
      </c>
      <c r="C6" s="123"/>
      <c r="D6" s="3" t="s">
        <v>12</v>
      </c>
      <c r="E6" s="3" t="s">
        <v>13</v>
      </c>
      <c r="F6" s="3" t="s">
        <v>14</v>
      </c>
      <c r="G6" s="3" t="s">
        <v>15</v>
      </c>
      <c r="H6" s="3" t="s">
        <v>16</v>
      </c>
      <c r="I6" s="3" t="s">
        <v>8</v>
      </c>
      <c r="J6" s="123"/>
      <c r="K6" s="121"/>
      <c r="L6" s="121"/>
      <c r="M6" s="121"/>
      <c r="N6" s="121"/>
      <c r="O6" s="121"/>
    </row>
    <row r="7" spans="1:15" ht="20.100000000000001" customHeight="1" x14ac:dyDescent="0.25">
      <c r="A7" s="8">
        <v>44088</v>
      </c>
      <c r="B7" s="8">
        <v>44104</v>
      </c>
      <c r="C7" s="9" t="s">
        <v>25</v>
      </c>
      <c r="D7" s="10" t="s">
        <v>26</v>
      </c>
      <c r="E7" s="11"/>
      <c r="F7" s="12" t="s">
        <v>27</v>
      </c>
      <c r="G7" s="13" t="s">
        <v>28</v>
      </c>
      <c r="H7" s="14">
        <v>237</v>
      </c>
      <c r="I7" s="15">
        <v>661.23</v>
      </c>
      <c r="J7" s="5"/>
      <c r="K7" s="5"/>
      <c r="L7" s="5"/>
      <c r="M7" s="5"/>
      <c r="N7" s="5"/>
      <c r="O7" s="99"/>
    </row>
    <row r="8" spans="1:15" ht="20.100000000000001" customHeight="1" x14ac:dyDescent="0.25">
      <c r="A8" s="8">
        <v>44088</v>
      </c>
      <c r="B8" s="8">
        <v>44104</v>
      </c>
      <c r="C8" s="9" t="s">
        <v>25</v>
      </c>
      <c r="D8" s="10" t="s">
        <v>26</v>
      </c>
      <c r="E8" s="11"/>
      <c r="F8" s="12" t="s">
        <v>27</v>
      </c>
      <c r="G8" s="13" t="s">
        <v>28</v>
      </c>
      <c r="H8" s="14">
        <v>237</v>
      </c>
      <c r="I8" s="15">
        <v>661.23</v>
      </c>
      <c r="J8" s="5"/>
      <c r="K8" s="5"/>
      <c r="L8" s="5"/>
      <c r="M8" s="5"/>
      <c r="N8" s="5"/>
      <c r="O8" s="99"/>
    </row>
    <row r="9" spans="1:15" ht="20.100000000000001" customHeight="1" x14ac:dyDescent="0.25">
      <c r="A9" s="8">
        <v>44088</v>
      </c>
      <c r="B9" s="8">
        <v>44104</v>
      </c>
      <c r="C9" s="9" t="s">
        <v>25</v>
      </c>
      <c r="D9" s="10" t="s">
        <v>26</v>
      </c>
      <c r="E9" s="11"/>
      <c r="F9" s="12" t="s">
        <v>29</v>
      </c>
      <c r="G9" s="13" t="s">
        <v>30</v>
      </c>
      <c r="H9" s="14">
        <v>600</v>
      </c>
      <c r="I9" s="15">
        <v>1674</v>
      </c>
      <c r="J9" s="5"/>
      <c r="K9" s="5"/>
      <c r="L9" s="5"/>
      <c r="M9" s="5"/>
      <c r="N9" s="5"/>
      <c r="O9" s="99"/>
    </row>
    <row r="10" spans="1:15" ht="20.100000000000001" customHeight="1" x14ac:dyDescent="0.25">
      <c r="A10" s="8">
        <v>44088</v>
      </c>
      <c r="B10" s="8">
        <v>44104</v>
      </c>
      <c r="C10" s="9" t="s">
        <v>25</v>
      </c>
      <c r="D10" s="10" t="s">
        <v>26</v>
      </c>
      <c r="E10" s="11"/>
      <c r="F10" s="12" t="s">
        <v>31</v>
      </c>
      <c r="G10" s="13" t="s">
        <v>32</v>
      </c>
      <c r="H10" s="14">
        <v>99.600000000000009</v>
      </c>
      <c r="I10" s="15">
        <v>277.88400000000001</v>
      </c>
      <c r="J10" s="5"/>
      <c r="K10" s="5"/>
      <c r="L10" s="5"/>
      <c r="M10" s="5"/>
      <c r="N10" s="5"/>
      <c r="O10" s="99"/>
    </row>
    <row r="11" spans="1:15" ht="20.100000000000001" customHeight="1" x14ac:dyDescent="0.25">
      <c r="A11" s="8">
        <v>44088</v>
      </c>
      <c r="B11" s="8">
        <v>44104</v>
      </c>
      <c r="C11" s="9" t="s">
        <v>25</v>
      </c>
      <c r="D11" s="10" t="s">
        <v>26</v>
      </c>
      <c r="E11" s="11"/>
      <c r="F11" s="12" t="s">
        <v>31</v>
      </c>
      <c r="G11" s="13" t="s">
        <v>32</v>
      </c>
      <c r="H11" s="14">
        <v>99.600000000000009</v>
      </c>
      <c r="I11" s="15">
        <v>277.88400000000001</v>
      </c>
      <c r="J11" s="5"/>
      <c r="K11" s="5"/>
      <c r="L11" s="5"/>
      <c r="M11" s="5"/>
      <c r="N11" s="5"/>
      <c r="O11" s="99"/>
    </row>
    <row r="12" spans="1:15" ht="20.100000000000001" customHeight="1" x14ac:dyDescent="0.25">
      <c r="A12" s="8">
        <v>44088</v>
      </c>
      <c r="B12" s="8">
        <v>44104</v>
      </c>
      <c r="C12" s="9" t="s">
        <v>25</v>
      </c>
      <c r="D12" s="10" t="s">
        <v>26</v>
      </c>
      <c r="E12" s="11"/>
      <c r="F12" s="16" t="s">
        <v>33</v>
      </c>
      <c r="G12" s="13" t="s">
        <v>34</v>
      </c>
      <c r="H12" s="14">
        <v>177.60000000000002</v>
      </c>
      <c r="I12" s="15">
        <v>495.50400000000013</v>
      </c>
      <c r="J12" s="5"/>
      <c r="K12" s="5"/>
      <c r="L12" s="5"/>
      <c r="M12" s="5"/>
      <c r="N12" s="5"/>
      <c r="O12" s="99"/>
    </row>
    <row r="13" spans="1:15" ht="20.100000000000001" customHeight="1" x14ac:dyDescent="0.25">
      <c r="A13" s="8">
        <v>44088</v>
      </c>
      <c r="B13" s="8">
        <v>44104</v>
      </c>
      <c r="C13" s="9" t="s">
        <v>25</v>
      </c>
      <c r="D13" s="10" t="s">
        <v>26</v>
      </c>
      <c r="E13" s="5"/>
      <c r="F13" s="16" t="s">
        <v>33</v>
      </c>
      <c r="G13" s="17" t="s">
        <v>34</v>
      </c>
      <c r="H13" s="14">
        <v>177.60000000000002</v>
      </c>
      <c r="I13" s="15">
        <v>495.50400000000013</v>
      </c>
      <c r="J13" s="5"/>
      <c r="K13" s="5"/>
      <c r="L13" s="5"/>
      <c r="M13" s="5"/>
      <c r="N13" s="5"/>
      <c r="O13" s="99"/>
    </row>
    <row r="14" spans="1:15" ht="20.100000000000001" customHeight="1" x14ac:dyDescent="0.25">
      <c r="A14" s="8">
        <v>44088</v>
      </c>
      <c r="B14" s="8">
        <v>44104</v>
      </c>
      <c r="C14" s="9" t="s">
        <v>25</v>
      </c>
      <c r="D14" s="10" t="s">
        <v>26</v>
      </c>
      <c r="E14" s="5"/>
      <c r="F14" s="16" t="s">
        <v>35</v>
      </c>
      <c r="G14" s="17" t="s">
        <v>36</v>
      </c>
      <c r="H14" s="14">
        <v>510</v>
      </c>
      <c r="I14" s="15">
        <v>1422.9</v>
      </c>
      <c r="J14" s="5"/>
      <c r="K14" s="5"/>
      <c r="L14" s="5"/>
      <c r="M14" s="5"/>
      <c r="N14" s="5"/>
      <c r="O14" s="99"/>
    </row>
    <row r="15" spans="1:15" ht="20.100000000000001" customHeight="1" x14ac:dyDescent="0.25">
      <c r="A15" s="8">
        <v>44088</v>
      </c>
      <c r="B15" s="8">
        <v>44104</v>
      </c>
      <c r="C15" s="9" t="s">
        <v>25</v>
      </c>
      <c r="D15" s="10" t="s">
        <v>26</v>
      </c>
      <c r="E15" s="5"/>
      <c r="F15" s="16" t="s">
        <v>35</v>
      </c>
      <c r="G15" s="17" t="s">
        <v>36</v>
      </c>
      <c r="H15" s="14">
        <v>510</v>
      </c>
      <c r="I15" s="15">
        <v>1422.9</v>
      </c>
      <c r="J15" s="5"/>
      <c r="K15" s="5"/>
      <c r="L15" s="5"/>
      <c r="M15" s="5"/>
      <c r="N15" s="5"/>
      <c r="O15" s="99"/>
    </row>
    <row r="16" spans="1:15" ht="20.100000000000001" customHeight="1" x14ac:dyDescent="0.25">
      <c r="A16" s="8">
        <v>44088</v>
      </c>
      <c r="B16" s="8">
        <v>44104</v>
      </c>
      <c r="C16" s="9" t="s">
        <v>25</v>
      </c>
      <c r="D16" s="10" t="s">
        <v>26</v>
      </c>
      <c r="E16" s="5"/>
      <c r="F16" s="16" t="s">
        <v>37</v>
      </c>
      <c r="G16" s="17" t="s">
        <v>38</v>
      </c>
      <c r="H16" s="14">
        <v>135</v>
      </c>
      <c r="I16" s="15">
        <v>376.65</v>
      </c>
      <c r="J16" s="5"/>
      <c r="K16" s="5"/>
      <c r="L16" s="5"/>
      <c r="M16" s="5"/>
      <c r="N16" s="5"/>
      <c r="O16" s="99"/>
    </row>
    <row r="17" spans="1:15" ht="20.100000000000001" customHeight="1" x14ac:dyDescent="0.25">
      <c r="A17" s="8">
        <v>44088</v>
      </c>
      <c r="B17" s="8">
        <v>44104</v>
      </c>
      <c r="C17" s="9" t="s">
        <v>25</v>
      </c>
      <c r="D17" s="10" t="s">
        <v>26</v>
      </c>
      <c r="E17" s="5"/>
      <c r="F17" s="16" t="s">
        <v>39</v>
      </c>
      <c r="G17" s="17" t="s">
        <v>38</v>
      </c>
      <c r="H17" s="14">
        <v>768</v>
      </c>
      <c r="I17" s="15">
        <v>2142.7200000000003</v>
      </c>
      <c r="J17" s="5"/>
      <c r="K17" s="5"/>
      <c r="L17" s="5"/>
      <c r="M17" s="5"/>
      <c r="N17" s="5"/>
      <c r="O17" s="99"/>
    </row>
    <row r="18" spans="1:15" ht="20.100000000000001" customHeight="1" x14ac:dyDescent="0.25">
      <c r="A18" s="8">
        <v>44105</v>
      </c>
      <c r="B18" s="8">
        <v>44149</v>
      </c>
      <c r="C18" s="9" t="s">
        <v>25</v>
      </c>
      <c r="D18" s="10" t="s">
        <v>26</v>
      </c>
      <c r="E18" s="5"/>
      <c r="F18" s="12" t="s">
        <v>27</v>
      </c>
      <c r="G18" s="17" t="s">
        <v>28</v>
      </c>
      <c r="H18" s="14">
        <v>616.20000000000005</v>
      </c>
      <c r="I18" s="18">
        <v>1719.1980000000003</v>
      </c>
      <c r="J18" s="5"/>
      <c r="K18" s="5"/>
      <c r="L18" s="5"/>
      <c r="M18" s="5"/>
      <c r="N18" s="5"/>
      <c r="O18" s="99"/>
    </row>
    <row r="19" spans="1:15" ht="20.100000000000001" customHeight="1" x14ac:dyDescent="0.25">
      <c r="A19" s="8">
        <v>44105</v>
      </c>
      <c r="B19" s="8">
        <v>44149</v>
      </c>
      <c r="C19" s="9" t="s">
        <v>25</v>
      </c>
      <c r="D19" s="10" t="s">
        <v>26</v>
      </c>
      <c r="E19" s="5"/>
      <c r="F19" s="12" t="s">
        <v>27</v>
      </c>
      <c r="G19" s="17" t="s">
        <v>28</v>
      </c>
      <c r="H19" s="14">
        <v>616.20000000000005</v>
      </c>
      <c r="I19" s="18">
        <v>1719.1980000000003</v>
      </c>
      <c r="J19" s="5"/>
      <c r="K19" s="5"/>
      <c r="L19" s="5"/>
      <c r="M19" s="5"/>
      <c r="N19" s="5"/>
      <c r="O19" s="99"/>
    </row>
    <row r="20" spans="1:15" ht="20.100000000000001" customHeight="1" x14ac:dyDescent="0.25">
      <c r="A20" s="8">
        <v>44105</v>
      </c>
      <c r="B20" s="8">
        <v>44149</v>
      </c>
      <c r="C20" s="9" t="s">
        <v>25</v>
      </c>
      <c r="D20" s="10" t="s">
        <v>26</v>
      </c>
      <c r="E20" s="5"/>
      <c r="F20" s="12" t="s">
        <v>29</v>
      </c>
      <c r="G20" s="17" t="s">
        <v>30</v>
      </c>
      <c r="H20" s="14">
        <v>1560</v>
      </c>
      <c r="I20" s="18">
        <v>4352.3999999999996</v>
      </c>
      <c r="J20" s="5"/>
      <c r="K20" s="5"/>
      <c r="L20" s="5"/>
      <c r="M20" s="5"/>
      <c r="N20" s="5"/>
      <c r="O20" s="99"/>
    </row>
    <row r="21" spans="1:15" ht="20.100000000000001" customHeight="1" x14ac:dyDescent="0.25">
      <c r="A21" s="8">
        <v>44105</v>
      </c>
      <c r="B21" s="8">
        <v>44149</v>
      </c>
      <c r="C21" s="9" t="s">
        <v>25</v>
      </c>
      <c r="D21" s="10" t="s">
        <v>26</v>
      </c>
      <c r="E21" s="5"/>
      <c r="F21" s="16" t="s">
        <v>35</v>
      </c>
      <c r="G21" s="17" t="s">
        <v>36</v>
      </c>
      <c r="H21" s="14">
        <v>1326</v>
      </c>
      <c r="I21" s="18">
        <v>3699.54</v>
      </c>
      <c r="J21" s="5"/>
      <c r="K21" s="5"/>
      <c r="L21" s="5"/>
      <c r="M21" s="5"/>
      <c r="N21" s="5"/>
      <c r="O21" s="99"/>
    </row>
    <row r="22" spans="1:15" ht="20.100000000000001" customHeight="1" x14ac:dyDescent="0.25">
      <c r="A22" s="8">
        <v>44105</v>
      </c>
      <c r="B22" s="8">
        <v>44149</v>
      </c>
      <c r="C22" s="9" t="s">
        <v>25</v>
      </c>
      <c r="D22" s="10" t="s">
        <v>26</v>
      </c>
      <c r="E22" s="5"/>
      <c r="F22" s="16" t="s">
        <v>35</v>
      </c>
      <c r="G22" s="17" t="s">
        <v>36</v>
      </c>
      <c r="H22" s="14">
        <v>1326</v>
      </c>
      <c r="I22" s="18">
        <v>3699.54</v>
      </c>
      <c r="J22" s="5"/>
      <c r="K22" s="5"/>
      <c r="L22" s="5"/>
      <c r="M22" s="5"/>
      <c r="N22" s="5"/>
      <c r="O22" s="99"/>
    </row>
    <row r="23" spans="1:15" ht="20.100000000000001" customHeight="1" x14ac:dyDescent="0.25">
      <c r="A23" s="19">
        <v>44105</v>
      </c>
      <c r="B23" s="19">
        <v>44149</v>
      </c>
      <c r="C23" s="20" t="s">
        <v>25</v>
      </c>
      <c r="D23" s="21" t="s">
        <v>26</v>
      </c>
      <c r="E23" s="22"/>
      <c r="F23" s="16" t="s">
        <v>37</v>
      </c>
      <c r="G23" s="23" t="s">
        <v>38</v>
      </c>
      <c r="H23" s="24">
        <v>351</v>
      </c>
      <c r="I23" s="18">
        <v>979.29</v>
      </c>
      <c r="J23" s="5"/>
      <c r="K23" s="5"/>
      <c r="L23" s="5"/>
      <c r="M23" s="5"/>
      <c r="N23" s="5"/>
      <c r="O23" s="99"/>
    </row>
    <row r="24" spans="1:15" ht="20.100000000000001" customHeight="1" x14ac:dyDescent="0.25">
      <c r="A24" s="8">
        <v>44151</v>
      </c>
      <c r="B24" s="8">
        <v>44187</v>
      </c>
      <c r="C24" s="20" t="s">
        <v>25</v>
      </c>
      <c r="D24" s="21" t="s">
        <v>26</v>
      </c>
      <c r="E24" s="5"/>
      <c r="F24" s="16" t="s">
        <v>35</v>
      </c>
      <c r="G24" s="17" t="s">
        <v>36</v>
      </c>
      <c r="H24" s="24">
        <v>1156</v>
      </c>
      <c r="I24" s="18">
        <v>3225.24</v>
      </c>
      <c r="J24" s="5"/>
      <c r="K24" s="5"/>
      <c r="L24" s="5"/>
      <c r="M24" s="5"/>
      <c r="N24" s="5"/>
      <c r="O24" s="99"/>
    </row>
    <row r="25" spans="1:15" ht="20.100000000000001" customHeight="1" x14ac:dyDescent="0.25">
      <c r="A25" s="8">
        <v>44151</v>
      </c>
      <c r="B25" s="8">
        <v>44187</v>
      </c>
      <c r="C25" s="20" t="s">
        <v>25</v>
      </c>
      <c r="D25" s="21" t="s">
        <v>26</v>
      </c>
      <c r="E25" s="5"/>
      <c r="F25" s="16" t="s">
        <v>37</v>
      </c>
      <c r="G25" s="17" t="s">
        <v>38</v>
      </c>
      <c r="H25" s="24">
        <v>306</v>
      </c>
      <c r="I25" s="18">
        <v>853.74</v>
      </c>
      <c r="J25" s="5"/>
      <c r="K25" s="5"/>
      <c r="L25" s="5"/>
      <c r="M25" s="5"/>
      <c r="N25" s="5"/>
      <c r="O25" s="99"/>
    </row>
    <row r="26" spans="1:15" ht="20.100000000000001" customHeight="1" x14ac:dyDescent="0.25">
      <c r="A26" s="8"/>
      <c r="B26" s="8"/>
      <c r="C26" s="9"/>
      <c r="D26" s="10"/>
      <c r="E26" s="5"/>
      <c r="F26" s="25"/>
      <c r="G26" s="17"/>
      <c r="H26" s="26"/>
      <c r="I26" s="27"/>
      <c r="J26" s="5"/>
      <c r="K26" s="5"/>
      <c r="L26" s="5"/>
      <c r="M26" s="5"/>
      <c r="N26" s="5"/>
      <c r="O26" s="99"/>
    </row>
    <row r="27" spans="1:15" ht="20.100000000000001" customHeight="1" x14ac:dyDescent="0.25">
      <c r="A27" s="8"/>
      <c r="B27" s="8"/>
      <c r="C27" s="9"/>
      <c r="D27" s="10"/>
      <c r="E27" s="5"/>
      <c r="F27" s="25"/>
      <c r="G27" s="17"/>
      <c r="H27" s="26"/>
      <c r="I27" s="27"/>
      <c r="J27" s="5"/>
      <c r="K27" s="5"/>
      <c r="L27" s="5"/>
      <c r="M27" s="5"/>
      <c r="N27" s="5"/>
      <c r="O27" s="99"/>
    </row>
    <row r="28" spans="1:15" ht="20.100000000000001" customHeight="1" x14ac:dyDescent="0.25">
      <c r="A28" s="8"/>
      <c r="B28" s="8"/>
      <c r="C28" s="9"/>
      <c r="D28" s="10"/>
      <c r="E28" s="5"/>
      <c r="F28" s="25"/>
      <c r="G28" s="17"/>
      <c r="H28" s="26"/>
      <c r="I28" s="27"/>
      <c r="J28" s="5"/>
      <c r="K28" s="5"/>
      <c r="L28" s="5"/>
      <c r="M28" s="5"/>
      <c r="N28" s="5"/>
      <c r="O28" s="99"/>
    </row>
    <row r="29" spans="1:15" ht="20.100000000000001" customHeight="1" x14ac:dyDescent="0.25">
      <c r="A29" s="8"/>
      <c r="B29" s="8"/>
      <c r="C29" s="9"/>
      <c r="D29" s="10"/>
      <c r="E29" s="5"/>
      <c r="F29" s="25"/>
      <c r="G29" s="17"/>
      <c r="H29" s="26"/>
      <c r="I29" s="27"/>
      <c r="J29" s="5"/>
      <c r="K29" s="5"/>
      <c r="L29" s="5"/>
      <c r="M29" s="5"/>
      <c r="N29" s="5"/>
      <c r="O29" s="99"/>
    </row>
    <row r="30" spans="1:15" ht="20.100000000000001" customHeight="1" x14ac:dyDescent="0.25">
      <c r="A30" s="8"/>
      <c r="B30" s="8"/>
      <c r="C30" s="9"/>
      <c r="D30" s="10"/>
      <c r="E30" s="5"/>
      <c r="F30" s="25"/>
      <c r="G30" s="17"/>
      <c r="H30" s="26"/>
      <c r="I30" s="27"/>
      <c r="J30" s="5"/>
      <c r="K30" s="5"/>
      <c r="L30" s="5"/>
      <c r="M30" s="5"/>
      <c r="N30" s="5"/>
      <c r="O30" s="99"/>
    </row>
    <row r="31" spans="1:15" x14ac:dyDescent="0.25">
      <c r="H31" s="57">
        <f>SUM(H7:H25)</f>
        <v>10808.8</v>
      </c>
      <c r="I31" s="28">
        <f>SUM(I7:I30)</f>
        <v>30156.552</v>
      </c>
      <c r="J31" t="s">
        <v>40</v>
      </c>
    </row>
    <row r="32" spans="1:15" x14ac:dyDescent="0.25">
      <c r="I32" s="28">
        <f>I31*1.1</f>
        <v>33172.207200000004</v>
      </c>
      <c r="J32" t="s">
        <v>41</v>
      </c>
    </row>
    <row r="33" spans="1:1" x14ac:dyDescent="0.25">
      <c r="A33" s="1" t="s">
        <v>9</v>
      </c>
    </row>
    <row r="34" spans="1:1" x14ac:dyDescent="0.25">
      <c r="A34" t="s">
        <v>10</v>
      </c>
    </row>
    <row r="35" spans="1:1" x14ac:dyDescent="0.25">
      <c r="A35" s="1" t="s">
        <v>11</v>
      </c>
    </row>
  </sheetData>
  <mergeCells count="9">
    <mergeCell ref="M5:M6"/>
    <mergeCell ref="N5:N6"/>
    <mergeCell ref="O5:O6"/>
    <mergeCell ref="L5:L6"/>
    <mergeCell ref="A5:B5"/>
    <mergeCell ref="C5:C6"/>
    <mergeCell ref="D5:G5"/>
    <mergeCell ref="J5:J6"/>
    <mergeCell ref="K5:K6"/>
  </mergeCells>
  <dataValidations count="1">
    <dataValidation type="list" allowBlank="1" showInputMessage="1" showErrorMessage="1" sqref="C7:C30">
      <formula1>"Urbano, Extra-urbano"</formula1>
    </dataValidation>
  </dataValidations>
  <pageMargins left="0.7" right="0.7" top="0.75" bottom="0.75" header="0.3" footer="0.3"/>
  <pageSetup paperSize="9" scale="3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opLeftCell="A10" zoomScale="55" zoomScaleNormal="55" workbookViewId="0">
      <selection activeCell="C7" sqref="C7"/>
    </sheetView>
  </sheetViews>
  <sheetFormatPr defaultRowHeight="15" x14ac:dyDescent="0.25"/>
  <cols>
    <col min="1" max="1" width="16.85546875" customWidth="1"/>
    <col min="2" max="2" width="20.7109375" customWidth="1"/>
    <col min="3" max="3" width="40" customWidth="1"/>
    <col min="4" max="4" width="24.42578125" customWidth="1"/>
    <col min="5" max="5" width="25.7109375" customWidth="1"/>
    <col min="6" max="6" width="32.7109375" customWidth="1"/>
    <col min="7" max="7" width="27" customWidth="1"/>
    <col min="8" max="8" width="27.140625" customWidth="1"/>
    <col min="9" max="9" width="29" customWidth="1"/>
    <col min="10" max="10" width="42.42578125" customWidth="1"/>
    <col min="11" max="11" width="30.42578125" customWidth="1"/>
    <col min="12" max="15" width="22.7109375" customWidth="1"/>
  </cols>
  <sheetData>
    <row r="1" spans="1:15" x14ac:dyDescent="0.25">
      <c r="A1" t="s">
        <v>23</v>
      </c>
    </row>
    <row r="2" spans="1:15" x14ac:dyDescent="0.25">
      <c r="A2" s="4" t="s">
        <v>42</v>
      </c>
    </row>
    <row r="5" spans="1:15" ht="15" customHeight="1" x14ac:dyDescent="0.25">
      <c r="A5" s="124" t="s">
        <v>0</v>
      </c>
      <c r="B5" s="125"/>
      <c r="C5" s="122" t="s">
        <v>7</v>
      </c>
      <c r="D5" s="126" t="s">
        <v>1</v>
      </c>
      <c r="E5" s="127"/>
      <c r="F5" s="127"/>
      <c r="G5" s="128"/>
      <c r="H5" s="6" t="s">
        <v>2</v>
      </c>
      <c r="I5" s="6" t="s">
        <v>3</v>
      </c>
      <c r="J5" s="122" t="s">
        <v>17</v>
      </c>
      <c r="K5" s="120" t="s">
        <v>4</v>
      </c>
      <c r="L5" s="120" t="s">
        <v>18</v>
      </c>
      <c r="M5" s="120" t="s">
        <v>19</v>
      </c>
      <c r="N5" s="120" t="s">
        <v>20</v>
      </c>
      <c r="O5" s="120" t="s">
        <v>21</v>
      </c>
    </row>
    <row r="6" spans="1:15" ht="72" customHeight="1" x14ac:dyDescent="0.25">
      <c r="A6" s="3" t="s">
        <v>5</v>
      </c>
      <c r="B6" s="3" t="s">
        <v>6</v>
      </c>
      <c r="C6" s="123"/>
      <c r="D6" s="3" t="s">
        <v>12</v>
      </c>
      <c r="E6" s="3" t="s">
        <v>13</v>
      </c>
      <c r="F6" s="3" t="s">
        <v>14</v>
      </c>
      <c r="G6" s="3" t="s">
        <v>15</v>
      </c>
      <c r="H6" s="3" t="s">
        <v>16</v>
      </c>
      <c r="I6" s="3" t="s">
        <v>8</v>
      </c>
      <c r="J6" s="123"/>
      <c r="K6" s="121"/>
      <c r="L6" s="121"/>
      <c r="M6" s="121"/>
      <c r="N6" s="121"/>
      <c r="O6" s="121"/>
    </row>
    <row r="7" spans="1:15" ht="20.100000000000001" customHeight="1" x14ac:dyDescent="0.25">
      <c r="A7" s="8">
        <v>44088</v>
      </c>
      <c r="B7" s="8">
        <v>44104</v>
      </c>
      <c r="C7" s="9" t="s">
        <v>25</v>
      </c>
      <c r="D7" s="10" t="s">
        <v>26</v>
      </c>
      <c r="E7" s="5"/>
      <c r="F7" s="16" t="s">
        <v>43</v>
      </c>
      <c r="G7" s="5" t="s">
        <v>44</v>
      </c>
      <c r="H7" s="29">
        <v>321</v>
      </c>
      <c r="I7" s="27">
        <v>930.90000000000009</v>
      </c>
      <c r="J7" s="5"/>
      <c r="K7" s="5"/>
      <c r="L7" s="5"/>
      <c r="M7" s="5"/>
      <c r="N7" s="5"/>
      <c r="O7" s="99"/>
    </row>
    <row r="8" spans="1:15" ht="20.100000000000001" customHeight="1" x14ac:dyDescent="0.25">
      <c r="A8" s="8">
        <v>44088</v>
      </c>
      <c r="B8" s="8">
        <v>44104</v>
      </c>
      <c r="C8" s="9" t="s">
        <v>25</v>
      </c>
      <c r="D8" s="10" t="s">
        <v>26</v>
      </c>
      <c r="E8" s="5"/>
      <c r="F8" s="16" t="s">
        <v>43</v>
      </c>
      <c r="G8" s="5" t="s">
        <v>44</v>
      </c>
      <c r="H8" s="29">
        <v>90</v>
      </c>
      <c r="I8" s="27">
        <v>261</v>
      </c>
      <c r="J8" s="5"/>
      <c r="K8" s="5"/>
      <c r="L8" s="5"/>
      <c r="M8" s="5"/>
      <c r="N8" s="5"/>
      <c r="O8" s="99"/>
    </row>
    <row r="9" spans="1:15" ht="20.100000000000001" customHeight="1" x14ac:dyDescent="0.25">
      <c r="A9" s="8">
        <v>44088</v>
      </c>
      <c r="B9" s="8">
        <v>44104</v>
      </c>
      <c r="C9" s="9" t="s">
        <v>25</v>
      </c>
      <c r="D9" s="10" t="s">
        <v>26</v>
      </c>
      <c r="E9" s="5"/>
      <c r="F9" s="16" t="s">
        <v>45</v>
      </c>
      <c r="G9" s="5" t="s">
        <v>46</v>
      </c>
      <c r="H9" s="29">
        <v>96</v>
      </c>
      <c r="I9" s="27">
        <v>278.39999999999998</v>
      </c>
      <c r="J9" s="5"/>
      <c r="K9" s="5"/>
      <c r="L9" s="5"/>
      <c r="M9" s="5"/>
      <c r="N9" s="5"/>
      <c r="O9" s="99"/>
    </row>
    <row r="10" spans="1:15" ht="20.100000000000001" customHeight="1" x14ac:dyDescent="0.25">
      <c r="A10" s="8">
        <v>44088</v>
      </c>
      <c r="B10" s="8">
        <v>44104</v>
      </c>
      <c r="C10" s="9" t="s">
        <v>25</v>
      </c>
      <c r="D10" s="10" t="s">
        <v>26</v>
      </c>
      <c r="E10" s="5"/>
      <c r="F10" s="16" t="s">
        <v>45</v>
      </c>
      <c r="G10" s="5" t="s">
        <v>46</v>
      </c>
      <c r="H10" s="29">
        <v>96</v>
      </c>
      <c r="I10" s="27">
        <v>278.39999999999998</v>
      </c>
      <c r="J10" s="5"/>
      <c r="K10" s="5"/>
      <c r="L10" s="5"/>
      <c r="M10" s="5"/>
      <c r="N10" s="5"/>
      <c r="O10" s="99"/>
    </row>
    <row r="11" spans="1:15" ht="20.100000000000001" customHeight="1" x14ac:dyDescent="0.25">
      <c r="A11" s="8">
        <v>44088</v>
      </c>
      <c r="B11" s="8">
        <v>44104</v>
      </c>
      <c r="C11" s="9" t="s">
        <v>25</v>
      </c>
      <c r="D11" s="10" t="s">
        <v>26</v>
      </c>
      <c r="E11" s="5"/>
      <c r="F11" s="16" t="s">
        <v>47</v>
      </c>
      <c r="G11" s="5" t="s">
        <v>48</v>
      </c>
      <c r="H11" s="29">
        <v>150</v>
      </c>
      <c r="I11" s="27">
        <v>435</v>
      </c>
      <c r="J11" s="5"/>
      <c r="K11" s="5"/>
      <c r="L11" s="5"/>
      <c r="M11" s="5"/>
      <c r="N11" s="5"/>
      <c r="O11" s="99"/>
    </row>
    <row r="12" spans="1:15" ht="20.100000000000001" customHeight="1" x14ac:dyDescent="0.25">
      <c r="A12" s="8">
        <v>44088</v>
      </c>
      <c r="B12" s="8">
        <v>44104</v>
      </c>
      <c r="C12" s="9" t="s">
        <v>25</v>
      </c>
      <c r="D12" s="10" t="s">
        <v>26</v>
      </c>
      <c r="E12" s="5"/>
      <c r="F12" s="16" t="s">
        <v>47</v>
      </c>
      <c r="G12" s="5" t="s">
        <v>48</v>
      </c>
      <c r="H12" s="29">
        <v>150</v>
      </c>
      <c r="I12" s="27">
        <v>435</v>
      </c>
      <c r="J12" s="5"/>
      <c r="K12" s="5"/>
      <c r="L12" s="5"/>
      <c r="M12" s="5"/>
      <c r="N12" s="5"/>
      <c r="O12" s="99"/>
    </row>
    <row r="13" spans="1:15" ht="20.100000000000001" customHeight="1" x14ac:dyDescent="0.25">
      <c r="A13" s="8">
        <v>44088</v>
      </c>
      <c r="B13" s="8">
        <v>44104</v>
      </c>
      <c r="C13" s="9" t="s">
        <v>25</v>
      </c>
      <c r="D13" s="10" t="s">
        <v>26</v>
      </c>
      <c r="E13" s="5"/>
      <c r="F13" s="16" t="s">
        <v>49</v>
      </c>
      <c r="G13" s="5" t="s">
        <v>50</v>
      </c>
      <c r="H13" s="29">
        <v>232.5</v>
      </c>
      <c r="I13" s="27">
        <v>674.25</v>
      </c>
      <c r="J13" s="5"/>
      <c r="K13" s="5"/>
      <c r="L13" s="5"/>
      <c r="M13" s="5"/>
      <c r="N13" s="5"/>
      <c r="O13" s="99"/>
    </row>
    <row r="14" spans="1:15" ht="20.100000000000001" customHeight="1" x14ac:dyDescent="0.25">
      <c r="A14" s="8">
        <v>44088</v>
      </c>
      <c r="B14" s="8">
        <v>44104</v>
      </c>
      <c r="C14" s="9" t="s">
        <v>25</v>
      </c>
      <c r="D14" s="10" t="s">
        <v>26</v>
      </c>
      <c r="E14" s="5"/>
      <c r="F14" s="25" t="s">
        <v>49</v>
      </c>
      <c r="G14" s="5" t="s">
        <v>50</v>
      </c>
      <c r="H14" s="29">
        <v>232.5</v>
      </c>
      <c r="I14" s="27">
        <v>674.25</v>
      </c>
      <c r="J14" s="5"/>
      <c r="K14" s="5"/>
      <c r="L14" s="5"/>
      <c r="M14" s="5"/>
      <c r="N14" s="5"/>
      <c r="O14" s="99"/>
    </row>
    <row r="15" spans="1:15" ht="20.100000000000001" customHeight="1" x14ac:dyDescent="0.25">
      <c r="A15" s="8">
        <v>44105</v>
      </c>
      <c r="B15" s="8">
        <v>44149</v>
      </c>
      <c r="C15" s="9" t="s">
        <v>25</v>
      </c>
      <c r="D15" s="10" t="s">
        <v>26</v>
      </c>
      <c r="E15" s="5"/>
      <c r="F15" s="16" t="s">
        <v>43</v>
      </c>
      <c r="G15" s="5" t="s">
        <v>44</v>
      </c>
      <c r="H15" s="29">
        <v>834.59999999999991</v>
      </c>
      <c r="I15" s="27">
        <v>2420.34</v>
      </c>
      <c r="J15" s="5"/>
      <c r="K15" s="5"/>
      <c r="L15" s="5"/>
      <c r="M15" s="5"/>
      <c r="N15" s="5"/>
      <c r="O15" s="99"/>
    </row>
    <row r="16" spans="1:15" ht="20.100000000000001" customHeight="1" x14ac:dyDescent="0.25">
      <c r="A16" s="8">
        <v>44105</v>
      </c>
      <c r="B16" s="8">
        <v>44149</v>
      </c>
      <c r="C16" s="9" t="s">
        <v>25</v>
      </c>
      <c r="D16" s="10" t="s">
        <v>26</v>
      </c>
      <c r="E16" s="5"/>
      <c r="F16" s="16" t="s">
        <v>43</v>
      </c>
      <c r="G16" s="5" t="s">
        <v>44</v>
      </c>
      <c r="H16" s="29">
        <v>234</v>
      </c>
      <c r="I16" s="27">
        <v>678.6</v>
      </c>
      <c r="J16" s="5"/>
      <c r="K16" s="5"/>
      <c r="L16" s="5"/>
      <c r="M16" s="5"/>
      <c r="N16" s="5"/>
      <c r="O16" s="99"/>
    </row>
    <row r="17" spans="1:15" ht="20.100000000000001" customHeight="1" x14ac:dyDescent="0.25">
      <c r="A17" s="8">
        <v>44105</v>
      </c>
      <c r="B17" s="8">
        <v>44149</v>
      </c>
      <c r="C17" s="9" t="s">
        <v>25</v>
      </c>
      <c r="D17" s="10" t="s">
        <v>26</v>
      </c>
      <c r="E17" s="5"/>
      <c r="F17" s="16" t="s">
        <v>45</v>
      </c>
      <c r="G17" s="5" t="s">
        <v>46</v>
      </c>
      <c r="H17" s="29">
        <v>249.60000000000002</v>
      </c>
      <c r="I17" s="27">
        <v>723.84000000000015</v>
      </c>
      <c r="J17" s="5"/>
      <c r="K17" s="5"/>
      <c r="L17" s="5"/>
      <c r="M17" s="5"/>
      <c r="N17" s="5"/>
      <c r="O17" s="99"/>
    </row>
    <row r="18" spans="1:15" ht="20.100000000000001" customHeight="1" x14ac:dyDescent="0.25">
      <c r="A18" s="8">
        <v>44105</v>
      </c>
      <c r="B18" s="8">
        <v>44149</v>
      </c>
      <c r="C18" s="9" t="s">
        <v>25</v>
      </c>
      <c r="D18" s="10" t="s">
        <v>26</v>
      </c>
      <c r="E18" s="5"/>
      <c r="F18" s="16" t="s">
        <v>45</v>
      </c>
      <c r="G18" s="5" t="s">
        <v>46</v>
      </c>
      <c r="H18" s="29">
        <v>249.60000000000002</v>
      </c>
      <c r="I18" s="27">
        <v>723.84000000000015</v>
      </c>
      <c r="J18" s="5"/>
      <c r="K18" s="5"/>
      <c r="L18" s="5"/>
      <c r="M18" s="5"/>
      <c r="N18" s="5"/>
      <c r="O18" s="99"/>
    </row>
    <row r="19" spans="1:15" ht="20.100000000000001" customHeight="1" x14ac:dyDescent="0.25">
      <c r="A19" s="8">
        <v>44105</v>
      </c>
      <c r="B19" s="8">
        <v>44149</v>
      </c>
      <c r="C19" s="9" t="s">
        <v>25</v>
      </c>
      <c r="D19" s="10" t="s">
        <v>26</v>
      </c>
      <c r="E19" s="5"/>
      <c r="F19" s="16" t="s">
        <v>47</v>
      </c>
      <c r="G19" s="5" t="s">
        <v>48</v>
      </c>
      <c r="H19" s="29">
        <v>390</v>
      </c>
      <c r="I19" s="27">
        <v>1131</v>
      </c>
      <c r="J19" s="5"/>
      <c r="K19" s="5"/>
      <c r="L19" s="5"/>
      <c r="M19" s="5"/>
      <c r="N19" s="5"/>
      <c r="O19" s="99"/>
    </row>
    <row r="20" spans="1:15" ht="20.100000000000001" customHeight="1" x14ac:dyDescent="0.25">
      <c r="A20" s="8">
        <v>44105</v>
      </c>
      <c r="B20" s="8">
        <v>44149</v>
      </c>
      <c r="C20" s="9" t="s">
        <v>25</v>
      </c>
      <c r="D20" s="10" t="s">
        <v>26</v>
      </c>
      <c r="E20" s="5"/>
      <c r="F20" s="16" t="s">
        <v>47</v>
      </c>
      <c r="G20" s="5" t="s">
        <v>48</v>
      </c>
      <c r="H20" s="29">
        <v>390</v>
      </c>
      <c r="I20" s="27">
        <v>1131</v>
      </c>
      <c r="J20" s="5"/>
      <c r="K20" s="5"/>
      <c r="L20" s="5"/>
      <c r="M20" s="5"/>
      <c r="N20" s="5"/>
      <c r="O20" s="99"/>
    </row>
    <row r="21" spans="1:15" ht="20.100000000000001" customHeight="1" x14ac:dyDescent="0.25">
      <c r="A21" s="8">
        <v>44105</v>
      </c>
      <c r="B21" s="8">
        <v>44149</v>
      </c>
      <c r="C21" s="9" t="s">
        <v>25</v>
      </c>
      <c r="D21" s="10" t="s">
        <v>26</v>
      </c>
      <c r="E21" s="5"/>
      <c r="F21" s="16" t="s">
        <v>49</v>
      </c>
      <c r="G21" s="5" t="s">
        <v>50</v>
      </c>
      <c r="H21" s="29">
        <v>604.5</v>
      </c>
      <c r="I21" s="27">
        <v>1753.0500000000002</v>
      </c>
      <c r="J21" s="5"/>
      <c r="K21" s="5"/>
      <c r="L21" s="5"/>
      <c r="M21" s="5"/>
      <c r="N21" s="5"/>
      <c r="O21" s="99"/>
    </row>
    <row r="22" spans="1:15" ht="20.100000000000001" customHeight="1" x14ac:dyDescent="0.25">
      <c r="A22" s="8">
        <v>44105</v>
      </c>
      <c r="B22" s="8">
        <v>44149</v>
      </c>
      <c r="C22" s="9" t="s">
        <v>25</v>
      </c>
      <c r="D22" s="10" t="s">
        <v>26</v>
      </c>
      <c r="E22" s="5"/>
      <c r="F22" s="16" t="s">
        <v>49</v>
      </c>
      <c r="G22" s="5" t="s">
        <v>50</v>
      </c>
      <c r="H22" s="29">
        <v>604.5</v>
      </c>
      <c r="I22" s="27">
        <v>1753.0500000000002</v>
      </c>
      <c r="J22" s="5"/>
      <c r="K22" s="5"/>
      <c r="L22" s="5"/>
      <c r="M22" s="5"/>
      <c r="N22" s="5"/>
      <c r="O22" s="99"/>
    </row>
    <row r="23" spans="1:15" ht="20.100000000000001" customHeight="1" x14ac:dyDescent="0.25">
      <c r="A23" s="8">
        <v>44151</v>
      </c>
      <c r="B23" s="8">
        <v>44187</v>
      </c>
      <c r="C23" s="9" t="s">
        <v>25</v>
      </c>
      <c r="D23" s="10" t="s">
        <v>26</v>
      </c>
      <c r="E23" s="5"/>
      <c r="F23" s="16" t="s">
        <v>47</v>
      </c>
      <c r="G23" s="5" t="s">
        <v>48</v>
      </c>
      <c r="H23" s="29">
        <v>340</v>
      </c>
      <c r="I23" s="30">
        <v>986</v>
      </c>
      <c r="J23" s="5"/>
      <c r="K23" s="5"/>
      <c r="L23" s="5"/>
      <c r="M23" s="5"/>
      <c r="N23" s="5"/>
      <c r="O23" s="99"/>
    </row>
    <row r="24" spans="1:15" ht="20.100000000000001" customHeight="1" x14ac:dyDescent="0.25">
      <c r="A24" s="8"/>
      <c r="B24" s="8"/>
      <c r="C24" s="5"/>
      <c r="D24" s="5"/>
      <c r="E24" s="5"/>
      <c r="F24" s="25"/>
      <c r="G24" s="5"/>
      <c r="H24" s="5"/>
      <c r="I24" s="5"/>
      <c r="J24" s="5"/>
      <c r="K24" s="5"/>
      <c r="L24" s="5"/>
      <c r="M24" s="5"/>
      <c r="N24" s="5"/>
      <c r="O24" s="99"/>
    </row>
    <row r="25" spans="1:15" ht="20.100000000000001" customHeight="1" x14ac:dyDescent="0.25">
      <c r="A25" s="8"/>
      <c r="B25" s="8"/>
      <c r="C25" s="5"/>
      <c r="D25" s="5"/>
      <c r="E25" s="5"/>
      <c r="F25" s="25"/>
      <c r="G25" s="5"/>
      <c r="H25" s="5"/>
      <c r="I25" s="5"/>
      <c r="J25" s="5"/>
      <c r="K25" s="5"/>
      <c r="L25" s="5"/>
      <c r="M25" s="5"/>
      <c r="N25" s="5"/>
      <c r="O25" s="99"/>
    </row>
    <row r="26" spans="1:15" ht="20.100000000000001" customHeight="1" x14ac:dyDescent="0.25">
      <c r="A26" s="8"/>
      <c r="B26" s="8"/>
      <c r="C26" s="5"/>
      <c r="D26" s="5"/>
      <c r="E26" s="5"/>
      <c r="F26" s="25"/>
      <c r="G26" s="5"/>
      <c r="H26" s="5"/>
      <c r="I26" s="5"/>
      <c r="J26" s="5"/>
      <c r="K26" s="5"/>
      <c r="L26" s="5"/>
      <c r="M26" s="5"/>
      <c r="N26" s="5"/>
      <c r="O26" s="99"/>
    </row>
    <row r="27" spans="1:15" x14ac:dyDescent="0.25">
      <c r="H27" s="57">
        <f>SUM(H7:H23)</f>
        <v>5264.7999999999993</v>
      </c>
      <c r="I27" s="28">
        <f>SUM(I7:I26)</f>
        <v>15267.920000000002</v>
      </c>
      <c r="J27" t="s">
        <v>40</v>
      </c>
    </row>
    <row r="28" spans="1:15" x14ac:dyDescent="0.25">
      <c r="I28" s="28">
        <f>I27*1.1</f>
        <v>16794.712000000003</v>
      </c>
      <c r="J28" t="s">
        <v>41</v>
      </c>
    </row>
    <row r="29" spans="1:15" x14ac:dyDescent="0.25">
      <c r="A29" s="1" t="s">
        <v>9</v>
      </c>
    </row>
    <row r="30" spans="1:15" x14ac:dyDescent="0.25">
      <c r="A30" t="s">
        <v>10</v>
      </c>
    </row>
    <row r="31" spans="1:15" x14ac:dyDescent="0.25">
      <c r="A31" s="1" t="s">
        <v>11</v>
      </c>
    </row>
    <row r="33" spans="7:9" x14ac:dyDescent="0.25">
      <c r="H33" s="31"/>
      <c r="I33" s="32"/>
    </row>
    <row r="38" spans="7:9" x14ac:dyDescent="0.25">
      <c r="G38" s="32"/>
    </row>
  </sheetData>
  <mergeCells count="9">
    <mergeCell ref="M5:M6"/>
    <mergeCell ref="N5:N6"/>
    <mergeCell ref="O5:O6"/>
    <mergeCell ref="L5:L6"/>
    <mergeCell ref="A5:B5"/>
    <mergeCell ref="C5:C6"/>
    <mergeCell ref="D5:G5"/>
    <mergeCell ref="J5:J6"/>
    <mergeCell ref="K5:K6"/>
  </mergeCells>
  <dataValidations count="1">
    <dataValidation type="list" allowBlank="1" showInputMessage="1" showErrorMessage="1" sqref="C7:C23">
      <formula1>"Urbano, Extra-urbano"</formula1>
    </dataValidation>
  </dataValidations>
  <pageMargins left="0.7" right="0.7" top="0.75" bottom="0.75" header="0.3" footer="0.3"/>
  <pageSetup paperSize="9" scale="3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5"/>
  <sheetViews>
    <sheetView topLeftCell="H1" zoomScale="70" zoomScaleNormal="70" workbookViewId="0">
      <selection activeCell="P1" sqref="P1:P1048576"/>
    </sheetView>
  </sheetViews>
  <sheetFormatPr defaultRowHeight="15" x14ac:dyDescent="0.25"/>
  <cols>
    <col min="1" max="1" width="13.5703125" customWidth="1"/>
    <col min="2" max="2" width="14.7109375" customWidth="1"/>
    <col min="3" max="3" width="22.42578125" customWidth="1"/>
    <col min="4" max="4" width="24.42578125" customWidth="1"/>
    <col min="5" max="5" width="26.5703125" customWidth="1"/>
    <col min="6" max="6" width="26.140625" customWidth="1"/>
    <col min="7" max="7" width="27" customWidth="1"/>
    <col min="8" max="8" width="28.140625" customWidth="1"/>
    <col min="9" max="9" width="29" customWidth="1"/>
    <col min="10" max="10" width="41.140625" customWidth="1"/>
    <col min="11" max="11" width="10.28515625" customWidth="1"/>
    <col min="12" max="12" width="9" customWidth="1"/>
    <col min="13" max="13" width="11.7109375" customWidth="1"/>
    <col min="14" max="14" width="13" customWidth="1"/>
    <col min="15" max="15" width="14.7109375" customWidth="1"/>
  </cols>
  <sheetData>
    <row r="2" spans="1:15" x14ac:dyDescent="0.25">
      <c r="A2" s="4" t="s">
        <v>22</v>
      </c>
    </row>
    <row r="5" spans="1:15" ht="15" customHeight="1" x14ac:dyDescent="0.25">
      <c r="A5" s="124" t="s">
        <v>0</v>
      </c>
      <c r="B5" s="125"/>
      <c r="C5" s="122" t="s">
        <v>7</v>
      </c>
      <c r="D5" s="126" t="s">
        <v>1</v>
      </c>
      <c r="E5" s="127"/>
      <c r="F5" s="127"/>
      <c r="G5" s="128"/>
      <c r="H5" s="6" t="s">
        <v>2</v>
      </c>
      <c r="I5" s="33" t="s">
        <v>3</v>
      </c>
      <c r="J5" s="122" t="s">
        <v>17</v>
      </c>
      <c r="K5" s="120" t="s">
        <v>4</v>
      </c>
      <c r="L5" s="120" t="s">
        <v>18</v>
      </c>
      <c r="M5" s="120" t="s">
        <v>19</v>
      </c>
      <c r="N5" s="129" t="s">
        <v>20</v>
      </c>
      <c r="O5" s="122" t="s">
        <v>21</v>
      </c>
    </row>
    <row r="6" spans="1:15" ht="75" x14ac:dyDescent="0.25">
      <c r="A6" s="3" t="s">
        <v>5</v>
      </c>
      <c r="B6" s="3" t="s">
        <v>6</v>
      </c>
      <c r="C6" s="123"/>
      <c r="D6" s="3" t="s">
        <v>51</v>
      </c>
      <c r="E6" s="3" t="s">
        <v>13</v>
      </c>
      <c r="F6" s="3" t="s">
        <v>14</v>
      </c>
      <c r="G6" s="3" t="s">
        <v>15</v>
      </c>
      <c r="H6" s="3" t="s">
        <v>16</v>
      </c>
      <c r="I6" s="7" t="s">
        <v>8</v>
      </c>
      <c r="J6" s="123"/>
      <c r="K6" s="121"/>
      <c r="L6" s="121"/>
      <c r="M6" s="121"/>
      <c r="N6" s="130"/>
      <c r="O6" s="123"/>
    </row>
    <row r="7" spans="1:15" ht="20.100000000000001" customHeight="1" x14ac:dyDescent="0.25">
      <c r="A7" s="34">
        <v>44088</v>
      </c>
      <c r="B7" s="34">
        <v>44150</v>
      </c>
      <c r="C7" s="35" t="s">
        <v>52</v>
      </c>
      <c r="D7" s="35" t="s">
        <v>53</v>
      </c>
      <c r="E7" s="5"/>
      <c r="F7" s="35" t="s">
        <v>54</v>
      </c>
      <c r="G7" s="35" t="s">
        <v>55</v>
      </c>
      <c r="H7" s="35">
        <v>1576.8</v>
      </c>
      <c r="I7" s="36">
        <v>4304.6639999999998</v>
      </c>
      <c r="J7" s="5"/>
      <c r="K7" s="5"/>
      <c r="L7" s="5"/>
      <c r="M7" s="5"/>
      <c r="N7" s="5"/>
      <c r="O7" s="5"/>
    </row>
    <row r="8" spans="1:15" s="37" customFormat="1" ht="20.100000000000001" customHeight="1" x14ac:dyDescent="0.25">
      <c r="A8" s="34">
        <v>44088</v>
      </c>
      <c r="B8" s="34">
        <v>44150</v>
      </c>
      <c r="C8" s="35" t="s">
        <v>52</v>
      </c>
      <c r="D8" s="35" t="s">
        <v>53</v>
      </c>
      <c r="E8" s="35"/>
      <c r="F8" s="35" t="s">
        <v>56</v>
      </c>
      <c r="G8" s="35" t="s">
        <v>57</v>
      </c>
      <c r="H8" s="35">
        <v>1576.8</v>
      </c>
      <c r="I8" s="36">
        <v>4304.6639999999998</v>
      </c>
      <c r="J8" s="35"/>
      <c r="K8" s="35"/>
      <c r="L8" s="35"/>
      <c r="M8" s="35"/>
      <c r="N8" s="35"/>
      <c r="O8" s="35"/>
    </row>
    <row r="9" spans="1:15" s="37" customFormat="1" ht="20.100000000000001" customHeight="1" x14ac:dyDescent="0.25">
      <c r="A9" s="34">
        <v>44088</v>
      </c>
      <c r="B9" s="34">
        <v>44108</v>
      </c>
      <c r="C9" s="35" t="s">
        <v>52</v>
      </c>
      <c r="D9" s="35" t="s">
        <v>53</v>
      </c>
      <c r="E9" s="35"/>
      <c r="F9" s="35" t="s">
        <v>58</v>
      </c>
      <c r="G9" s="35" t="s">
        <v>59</v>
      </c>
      <c r="H9" s="35">
        <v>1227</v>
      </c>
      <c r="I9" s="36">
        <v>3349.71</v>
      </c>
      <c r="J9" s="35"/>
      <c r="K9" s="35"/>
      <c r="L9" s="35"/>
      <c r="M9" s="35"/>
      <c r="N9" s="35"/>
      <c r="O9" s="35"/>
    </row>
    <row r="10" spans="1:15" s="37" customFormat="1" ht="20.100000000000001" customHeight="1" x14ac:dyDescent="0.25">
      <c r="A10" s="34">
        <v>44109</v>
      </c>
      <c r="B10" s="34">
        <v>44150</v>
      </c>
      <c r="C10" s="35" t="s">
        <v>52</v>
      </c>
      <c r="D10" s="35" t="s">
        <v>53</v>
      </c>
      <c r="E10" s="35"/>
      <c r="F10" s="35" t="s">
        <v>58</v>
      </c>
      <c r="G10" s="35" t="s">
        <v>60</v>
      </c>
      <c r="H10" s="35">
        <v>1578</v>
      </c>
      <c r="I10" s="36">
        <v>4307.9400000000005</v>
      </c>
      <c r="J10" s="35"/>
      <c r="K10" s="35"/>
      <c r="L10" s="35"/>
      <c r="M10" s="35"/>
      <c r="N10" s="35"/>
      <c r="O10" s="35"/>
    </row>
    <row r="11" spans="1:15" s="37" customFormat="1" ht="20.100000000000001" customHeight="1" x14ac:dyDescent="0.25">
      <c r="A11" s="34">
        <v>44088</v>
      </c>
      <c r="B11" s="34">
        <v>44150</v>
      </c>
      <c r="C11" s="35" t="s">
        <v>52</v>
      </c>
      <c r="D11" s="35" t="s">
        <v>53</v>
      </c>
      <c r="E11" s="35"/>
      <c r="F11" s="35" t="s">
        <v>61</v>
      </c>
      <c r="G11" s="35" t="s">
        <v>62</v>
      </c>
      <c r="H11" s="35">
        <v>3807</v>
      </c>
      <c r="I11" s="36">
        <v>10393.11</v>
      </c>
      <c r="J11" s="35"/>
      <c r="K11" s="35"/>
      <c r="L11" s="35"/>
      <c r="M11" s="35"/>
      <c r="N11" s="35"/>
      <c r="O11" s="35"/>
    </row>
    <row r="12" spans="1:15" s="37" customFormat="1" ht="20.100000000000001" customHeight="1" x14ac:dyDescent="0.25">
      <c r="A12" s="34">
        <v>44169</v>
      </c>
      <c r="B12" s="34">
        <v>44187</v>
      </c>
      <c r="C12" s="35" t="s">
        <v>52</v>
      </c>
      <c r="D12" s="35" t="s">
        <v>53</v>
      </c>
      <c r="E12" s="35"/>
      <c r="F12" s="35" t="s">
        <v>63</v>
      </c>
      <c r="G12" s="35" t="s">
        <v>64</v>
      </c>
      <c r="H12" s="35">
        <v>350</v>
      </c>
      <c r="I12" s="36">
        <v>955.5</v>
      </c>
      <c r="J12" s="35"/>
      <c r="K12" s="35"/>
      <c r="L12" s="35"/>
      <c r="M12" s="35"/>
      <c r="N12" s="35"/>
      <c r="O12" s="35"/>
    </row>
    <row r="13" spans="1:15" s="37" customFormat="1" ht="20.100000000000001" customHeight="1" x14ac:dyDescent="0.25">
      <c r="A13" s="34">
        <v>44169</v>
      </c>
      <c r="B13" s="34">
        <v>44187</v>
      </c>
      <c r="C13" s="35" t="s">
        <v>52</v>
      </c>
      <c r="D13" s="35" t="s">
        <v>53</v>
      </c>
      <c r="E13" s="35"/>
      <c r="F13" s="35" t="s">
        <v>65</v>
      </c>
      <c r="G13" s="35" t="s">
        <v>66</v>
      </c>
      <c r="H13" s="35">
        <v>350</v>
      </c>
      <c r="I13" s="36">
        <v>955.5</v>
      </c>
      <c r="J13" s="35"/>
      <c r="K13" s="35"/>
      <c r="L13" s="35"/>
      <c r="M13" s="35"/>
      <c r="N13" s="35"/>
      <c r="O13" s="35"/>
    </row>
    <row r="15" spans="1:15" ht="15.75" x14ac:dyDescent="0.25">
      <c r="G15" s="38" t="s">
        <v>67</v>
      </c>
      <c r="H15" s="39">
        <v>0</v>
      </c>
      <c r="I15" s="40">
        <v>0</v>
      </c>
    </row>
    <row r="16" spans="1:15" ht="15.75" x14ac:dyDescent="0.25">
      <c r="G16" s="38" t="s">
        <v>68</v>
      </c>
      <c r="H16" s="41">
        <f>SUM(H7:H13)</f>
        <v>10465.6</v>
      </c>
      <c r="I16" s="42">
        <f>SUM(I7:I13)</f>
        <v>28571.088000000003</v>
      </c>
    </row>
    <row r="17" spans="1:10" ht="15.75" x14ac:dyDescent="0.25">
      <c r="G17" s="43"/>
      <c r="H17" s="44"/>
      <c r="I17" s="44"/>
    </row>
    <row r="18" spans="1:10" ht="15.75" x14ac:dyDescent="0.25">
      <c r="G18" s="38" t="s">
        <v>69</v>
      </c>
      <c r="H18" s="41">
        <f>SUM(H15:H16)</f>
        <v>10465.6</v>
      </c>
      <c r="I18" s="42">
        <f>SUM(I15:I16)</f>
        <v>28571.088000000003</v>
      </c>
      <c r="J18" t="s">
        <v>40</v>
      </c>
    </row>
    <row r="19" spans="1:10" ht="15.75" x14ac:dyDescent="0.25">
      <c r="A19" s="45"/>
      <c r="B19" s="45"/>
      <c r="C19" s="45"/>
      <c r="D19" s="45"/>
      <c r="E19" s="45"/>
      <c r="F19" s="45"/>
      <c r="G19" s="46"/>
      <c r="H19" s="47"/>
      <c r="I19" s="48">
        <f>I18*1.1</f>
        <v>31428.196800000005</v>
      </c>
      <c r="J19" t="s">
        <v>41</v>
      </c>
    </row>
    <row r="20" spans="1:10" x14ac:dyDescent="0.25">
      <c r="A20" s="1" t="s">
        <v>9</v>
      </c>
      <c r="G20" s="49"/>
    </row>
    <row r="21" spans="1:10" x14ac:dyDescent="0.25">
      <c r="A21" t="s">
        <v>10</v>
      </c>
    </row>
    <row r="22" spans="1:10" x14ac:dyDescent="0.25">
      <c r="A22" s="1" t="s">
        <v>11</v>
      </c>
    </row>
    <row r="25" spans="1:10" x14ac:dyDescent="0.25">
      <c r="A25" s="50"/>
    </row>
  </sheetData>
  <mergeCells count="9">
    <mergeCell ref="M5:M6"/>
    <mergeCell ref="N5:N6"/>
    <mergeCell ref="O5:O6"/>
    <mergeCell ref="L5:L6"/>
    <mergeCell ref="A5:B5"/>
    <mergeCell ref="C5:C6"/>
    <mergeCell ref="D5:G5"/>
    <mergeCell ref="J5:J6"/>
    <mergeCell ref="K5:K6"/>
  </mergeCells>
  <pageMargins left="0.7" right="0.7" top="0.75" bottom="0.75" header="0.3" footer="0.3"/>
  <pageSetup paperSize="9" scale="3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7"/>
  <sheetViews>
    <sheetView zoomScale="55" zoomScaleNormal="55" workbookViewId="0">
      <selection activeCell="C7" sqref="C7"/>
    </sheetView>
  </sheetViews>
  <sheetFormatPr defaultRowHeight="15" x14ac:dyDescent="0.25"/>
  <cols>
    <col min="1" max="1" width="16.85546875" customWidth="1"/>
    <col min="2" max="2" width="20.7109375" customWidth="1"/>
    <col min="3" max="3" width="40" customWidth="1"/>
    <col min="4" max="4" width="24.42578125" customWidth="1"/>
    <col min="5" max="5" width="25.7109375" customWidth="1"/>
    <col min="6" max="6" width="30" customWidth="1"/>
    <col min="7" max="7" width="27" customWidth="1"/>
    <col min="8" max="8" width="27.140625" customWidth="1"/>
    <col min="9" max="9" width="29" customWidth="1"/>
    <col min="10" max="10" width="42.42578125" customWidth="1"/>
    <col min="11" max="11" width="30.42578125" customWidth="1"/>
    <col min="12" max="15" width="22.7109375" customWidth="1"/>
  </cols>
  <sheetData>
    <row r="2" spans="1:15" x14ac:dyDescent="0.25">
      <c r="A2" s="4" t="s">
        <v>22</v>
      </c>
    </row>
    <row r="5" spans="1:15" ht="15" customHeight="1" x14ac:dyDescent="0.25">
      <c r="A5" s="124" t="s">
        <v>0</v>
      </c>
      <c r="B5" s="125"/>
      <c r="C5" s="122" t="s">
        <v>7</v>
      </c>
      <c r="D5" s="126" t="s">
        <v>1</v>
      </c>
      <c r="E5" s="127"/>
      <c r="F5" s="127"/>
      <c r="G5" s="128"/>
      <c r="H5" s="6" t="s">
        <v>2</v>
      </c>
      <c r="I5" s="6" t="s">
        <v>3</v>
      </c>
      <c r="J5" s="122" t="s">
        <v>17</v>
      </c>
      <c r="K5" s="120" t="s">
        <v>4</v>
      </c>
      <c r="L5" s="120" t="s">
        <v>18</v>
      </c>
      <c r="M5" s="120" t="s">
        <v>19</v>
      </c>
      <c r="N5" s="120" t="s">
        <v>20</v>
      </c>
      <c r="O5" s="120" t="s">
        <v>21</v>
      </c>
    </row>
    <row r="6" spans="1:15" ht="75" x14ac:dyDescent="0.25">
      <c r="A6" s="3" t="s">
        <v>5</v>
      </c>
      <c r="B6" s="3" t="s">
        <v>6</v>
      </c>
      <c r="C6" s="123"/>
      <c r="D6" s="3" t="s">
        <v>12</v>
      </c>
      <c r="E6" s="3" t="s">
        <v>13</v>
      </c>
      <c r="F6" s="3" t="s">
        <v>14</v>
      </c>
      <c r="G6" s="3" t="s">
        <v>15</v>
      </c>
      <c r="H6" s="3" t="s">
        <v>16</v>
      </c>
      <c r="I6" s="3" t="s">
        <v>8</v>
      </c>
      <c r="J6" s="123"/>
      <c r="K6" s="121"/>
      <c r="L6" s="121"/>
      <c r="M6" s="121"/>
      <c r="N6" s="121"/>
      <c r="O6" s="121"/>
    </row>
    <row r="7" spans="1:15" ht="45.75" customHeight="1" x14ac:dyDescent="0.25">
      <c r="A7" s="51">
        <v>44169</v>
      </c>
      <c r="B7" s="51">
        <v>44196</v>
      </c>
      <c r="C7" s="9" t="s">
        <v>70</v>
      </c>
      <c r="D7" s="10" t="s">
        <v>53</v>
      </c>
      <c r="E7" s="10" t="s">
        <v>53</v>
      </c>
      <c r="F7" s="52" t="s">
        <v>71</v>
      </c>
      <c r="G7" s="10" t="s">
        <v>72</v>
      </c>
      <c r="H7" s="10">
        <v>123.2</v>
      </c>
      <c r="I7" s="53">
        <v>457.072</v>
      </c>
      <c r="J7" s="10" t="s">
        <v>73</v>
      </c>
      <c r="K7" s="10" t="s">
        <v>168</v>
      </c>
      <c r="L7" s="5"/>
      <c r="M7" s="5"/>
      <c r="N7" s="5"/>
      <c r="O7" s="5"/>
    </row>
    <row r="8" spans="1:15" ht="41.25" customHeight="1" x14ac:dyDescent="0.25">
      <c r="A8" s="51">
        <v>44169</v>
      </c>
      <c r="B8" s="51">
        <v>44196</v>
      </c>
      <c r="C8" s="9" t="s">
        <v>70</v>
      </c>
      <c r="D8" s="10" t="s">
        <v>53</v>
      </c>
      <c r="E8" s="10" t="s">
        <v>53</v>
      </c>
      <c r="F8" s="52" t="s">
        <v>71</v>
      </c>
      <c r="G8" s="10" t="s">
        <v>74</v>
      </c>
      <c r="H8" s="10">
        <v>123.2</v>
      </c>
      <c r="I8" s="53">
        <v>457.072</v>
      </c>
      <c r="J8" s="10" t="s">
        <v>73</v>
      </c>
      <c r="K8" s="10" t="s">
        <v>169</v>
      </c>
      <c r="L8" s="5"/>
      <c r="M8" s="5"/>
      <c r="N8" s="5"/>
      <c r="O8" s="5"/>
    </row>
    <row r="9" spans="1:15" ht="33" customHeight="1" x14ac:dyDescent="0.25">
      <c r="A9" s="51">
        <v>44169</v>
      </c>
      <c r="B9" s="51">
        <v>44196</v>
      </c>
      <c r="C9" s="9" t="s">
        <v>70</v>
      </c>
      <c r="D9" s="10" t="s">
        <v>53</v>
      </c>
      <c r="E9" s="10" t="s">
        <v>53</v>
      </c>
      <c r="F9" s="52" t="s">
        <v>71</v>
      </c>
      <c r="G9" s="10" t="s">
        <v>75</v>
      </c>
      <c r="H9" s="10">
        <v>123.2</v>
      </c>
      <c r="I9" s="53">
        <v>457.072</v>
      </c>
      <c r="J9" s="10" t="s">
        <v>73</v>
      </c>
      <c r="K9" s="10" t="s">
        <v>170</v>
      </c>
      <c r="L9" s="5"/>
      <c r="M9" s="5"/>
      <c r="N9" s="5"/>
      <c r="O9" s="5"/>
    </row>
    <row r="10" spans="1:15" ht="48.75" customHeight="1" x14ac:dyDescent="0.25">
      <c r="A10" s="51">
        <v>44169</v>
      </c>
      <c r="B10" s="51">
        <v>44196</v>
      </c>
      <c r="C10" s="9" t="s">
        <v>70</v>
      </c>
      <c r="D10" s="10" t="s">
        <v>53</v>
      </c>
      <c r="E10" s="10" t="s">
        <v>53</v>
      </c>
      <c r="F10" s="52" t="s">
        <v>71</v>
      </c>
      <c r="G10" s="10" t="s">
        <v>75</v>
      </c>
      <c r="H10" s="10">
        <v>123.2</v>
      </c>
      <c r="I10" s="53">
        <v>457.072</v>
      </c>
      <c r="J10" s="10" t="s">
        <v>73</v>
      </c>
      <c r="K10" s="10" t="s">
        <v>171</v>
      </c>
      <c r="L10" s="5"/>
      <c r="M10" s="5"/>
      <c r="N10" s="5"/>
      <c r="O10" s="5"/>
    </row>
    <row r="11" spans="1:15" ht="20.100000000000001" customHeight="1" x14ac:dyDescent="0.25">
      <c r="A11" s="5"/>
      <c r="B11" s="5"/>
      <c r="C11" s="5"/>
      <c r="D11" s="5"/>
      <c r="E11" s="5"/>
      <c r="F11" s="5"/>
      <c r="G11" s="5"/>
      <c r="H11" s="56">
        <v>492.8</v>
      </c>
      <c r="I11" s="54">
        <f>SUM(I7:I10)</f>
        <v>1828.288</v>
      </c>
      <c r="J11" s="5" t="s">
        <v>40</v>
      </c>
      <c r="K11" s="5"/>
      <c r="L11" s="5"/>
      <c r="M11" s="5"/>
      <c r="N11" s="5"/>
      <c r="O11" s="5"/>
    </row>
    <row r="12" spans="1:15" ht="20.100000000000001" customHeight="1" x14ac:dyDescent="0.25">
      <c r="A12" s="5"/>
      <c r="B12" s="5"/>
      <c r="C12" s="5"/>
      <c r="D12" s="5"/>
      <c r="E12" s="5"/>
      <c r="F12" s="5"/>
      <c r="G12" s="5"/>
      <c r="H12" s="5"/>
      <c r="I12" s="64">
        <f>I11*1.1</f>
        <v>2011.1168000000002</v>
      </c>
      <c r="J12" s="5" t="s">
        <v>41</v>
      </c>
      <c r="K12" s="5"/>
      <c r="L12" s="5"/>
      <c r="M12" s="5"/>
      <c r="N12" s="5"/>
      <c r="O12" s="5"/>
    </row>
    <row r="13" spans="1:15" ht="20.100000000000001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20.100000000000001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20.100000000000001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20.100000000000001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0.100000000000001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ht="20.100000000000001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ht="20.100000000000001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20.100000000000001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20.100000000000001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ht="20.100000000000001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5" spans="1:15" x14ac:dyDescent="0.25">
      <c r="A25" s="1" t="s">
        <v>9</v>
      </c>
    </row>
    <row r="26" spans="1:15" x14ac:dyDescent="0.25">
      <c r="A26" t="s">
        <v>10</v>
      </c>
    </row>
    <row r="27" spans="1:15" x14ac:dyDescent="0.25">
      <c r="A27" s="1" t="s">
        <v>11</v>
      </c>
    </row>
  </sheetData>
  <mergeCells count="9">
    <mergeCell ref="M5:M6"/>
    <mergeCell ref="N5:N6"/>
    <mergeCell ref="O5:O6"/>
    <mergeCell ref="L5:L6"/>
    <mergeCell ref="A5:B5"/>
    <mergeCell ref="C5:C6"/>
    <mergeCell ref="D5:G5"/>
    <mergeCell ref="J5:J6"/>
    <mergeCell ref="K5:K6"/>
  </mergeCells>
  <dataValidations count="1">
    <dataValidation type="list" allowBlank="1" showInputMessage="1" showErrorMessage="1" sqref="C7:C10">
      <formula1>"Urbano, Extra-urbano"</formula1>
    </dataValidation>
  </dataValidations>
  <pageMargins left="0.7" right="0.7" top="0.75" bottom="0.75" header="0.3" footer="0.3"/>
  <pageSetup paperSize="9" scale="3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9"/>
  <sheetViews>
    <sheetView topLeftCell="M1" workbookViewId="0">
      <selection activeCell="C7" sqref="C7"/>
    </sheetView>
  </sheetViews>
  <sheetFormatPr defaultRowHeight="15" x14ac:dyDescent="0.25"/>
  <cols>
    <col min="1" max="1" width="16.85546875" customWidth="1"/>
    <col min="2" max="2" width="20.7109375" customWidth="1"/>
    <col min="3" max="3" width="40" customWidth="1"/>
    <col min="4" max="4" width="24.42578125" customWidth="1"/>
    <col min="5" max="5" width="25.7109375" customWidth="1"/>
    <col min="6" max="6" width="30" customWidth="1"/>
    <col min="7" max="7" width="27" customWidth="1"/>
    <col min="8" max="8" width="27.140625" customWidth="1"/>
    <col min="9" max="9" width="29" customWidth="1"/>
    <col min="10" max="10" width="34.85546875" customWidth="1"/>
    <col min="11" max="11" width="25.85546875" customWidth="1"/>
    <col min="12" max="12" width="13" customWidth="1"/>
    <col min="13" max="14" width="22.7109375" customWidth="1"/>
    <col min="15" max="15" width="24.5703125" customWidth="1"/>
  </cols>
  <sheetData>
    <row r="2" spans="1:15" x14ac:dyDescent="0.25">
      <c r="A2" s="4" t="s">
        <v>22</v>
      </c>
    </row>
    <row r="5" spans="1:15" ht="15" customHeight="1" x14ac:dyDescent="0.25">
      <c r="A5" s="124" t="s">
        <v>0</v>
      </c>
      <c r="B5" s="125"/>
      <c r="C5" s="122" t="s">
        <v>7</v>
      </c>
      <c r="D5" s="126" t="s">
        <v>1</v>
      </c>
      <c r="E5" s="127"/>
      <c r="F5" s="127"/>
      <c r="G5" s="128"/>
      <c r="H5" s="6" t="s">
        <v>2</v>
      </c>
      <c r="I5" s="6" t="s">
        <v>3</v>
      </c>
      <c r="J5" s="122" t="s">
        <v>17</v>
      </c>
      <c r="K5" s="120" t="s">
        <v>4</v>
      </c>
      <c r="L5" s="120" t="s">
        <v>18</v>
      </c>
      <c r="M5" s="120" t="s">
        <v>19</v>
      </c>
      <c r="N5" s="120" t="s">
        <v>20</v>
      </c>
      <c r="O5" s="120" t="s">
        <v>21</v>
      </c>
    </row>
    <row r="6" spans="1:15" ht="75" x14ac:dyDescent="0.25">
      <c r="A6" s="3" t="s">
        <v>5</v>
      </c>
      <c r="B6" s="3" t="s">
        <v>6</v>
      </c>
      <c r="C6" s="123"/>
      <c r="D6" s="3" t="s">
        <v>12</v>
      </c>
      <c r="E6" s="3" t="s">
        <v>13</v>
      </c>
      <c r="F6" s="3" t="s">
        <v>14</v>
      </c>
      <c r="G6" s="3" t="s">
        <v>15</v>
      </c>
      <c r="H6" s="3" t="s">
        <v>16</v>
      </c>
      <c r="I6" s="3" t="s">
        <v>8</v>
      </c>
      <c r="J6" s="123"/>
      <c r="K6" s="121"/>
      <c r="L6" s="121"/>
      <c r="M6" s="121"/>
      <c r="N6" s="121"/>
      <c r="O6" s="121"/>
    </row>
    <row r="7" spans="1:15" ht="15.75" x14ac:dyDescent="0.25">
      <c r="A7" s="34">
        <v>44082</v>
      </c>
      <c r="B7" s="34">
        <v>44150</v>
      </c>
      <c r="C7" s="35" t="s">
        <v>70</v>
      </c>
      <c r="D7" s="35" t="s">
        <v>83</v>
      </c>
      <c r="E7" s="35" t="s">
        <v>84</v>
      </c>
      <c r="F7" s="5"/>
      <c r="G7" s="35"/>
      <c r="H7" s="35">
        <v>0</v>
      </c>
      <c r="I7" s="35">
        <v>0</v>
      </c>
      <c r="J7" s="5"/>
      <c r="K7" s="6"/>
      <c r="L7" s="6"/>
      <c r="M7" s="6"/>
      <c r="N7" s="6"/>
      <c r="O7" s="6"/>
    </row>
    <row r="8" spans="1:15" ht="15.75" x14ac:dyDescent="0.25">
      <c r="A8" s="34">
        <v>44151</v>
      </c>
      <c r="B8" s="34">
        <v>44168</v>
      </c>
      <c r="C8" s="35" t="s">
        <v>70</v>
      </c>
      <c r="D8" s="35" t="s">
        <v>83</v>
      </c>
      <c r="E8" s="35" t="s">
        <v>84</v>
      </c>
      <c r="F8" s="5"/>
      <c r="G8" s="35"/>
      <c r="H8" s="35">
        <v>0</v>
      </c>
      <c r="I8" s="35">
        <v>0</v>
      </c>
      <c r="J8" s="5"/>
      <c r="K8" s="6"/>
      <c r="L8" s="6"/>
      <c r="M8" s="6"/>
      <c r="N8" s="6"/>
      <c r="O8" s="6"/>
    </row>
    <row r="9" spans="1:15" ht="20.100000000000001" customHeight="1" x14ac:dyDescent="0.25">
      <c r="A9" s="34">
        <v>44169</v>
      </c>
      <c r="B9" s="34">
        <v>44196</v>
      </c>
      <c r="C9" s="35" t="s">
        <v>85</v>
      </c>
      <c r="D9" s="35" t="s">
        <v>83</v>
      </c>
      <c r="E9" s="35" t="s">
        <v>84</v>
      </c>
      <c r="F9" s="5"/>
      <c r="G9" s="35"/>
      <c r="H9" s="35">
        <v>0</v>
      </c>
      <c r="I9" s="35">
        <v>0</v>
      </c>
      <c r="J9" s="5"/>
      <c r="K9" s="58"/>
      <c r="L9" s="5"/>
      <c r="M9" s="5" t="s">
        <v>86</v>
      </c>
      <c r="N9" s="5" t="s">
        <v>87</v>
      </c>
      <c r="O9" s="59" t="s">
        <v>88</v>
      </c>
    </row>
    <row r="10" spans="1:15" ht="20.100000000000001" customHeight="1" x14ac:dyDescent="0.25">
      <c r="A10" s="5"/>
      <c r="B10" s="5"/>
      <c r="C10" s="5"/>
      <c r="D10" s="5"/>
      <c r="E10" s="5"/>
      <c r="F10" s="5"/>
      <c r="G10" s="5"/>
      <c r="H10" s="60">
        <f>SUM(H7:H9)</f>
        <v>0</v>
      </c>
      <c r="I10" s="60">
        <f>SUM(I7:I9)</f>
        <v>0</v>
      </c>
      <c r="J10" s="5"/>
      <c r="K10" s="5"/>
      <c r="L10" s="5"/>
      <c r="M10" s="5"/>
      <c r="N10" s="5"/>
      <c r="O10" s="5"/>
    </row>
    <row r="11" spans="1:15" ht="20.100000000000001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20.100000000000001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20.100000000000001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20.100000000000001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20.100000000000001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20.100000000000001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0.100000000000001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ht="20.100000000000001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ht="20.100000000000001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20.100000000000001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20.100000000000001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ht="20.100000000000001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0.100000000000001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ht="20.100000000000001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7" spans="1:15" x14ac:dyDescent="0.25">
      <c r="A27" s="1" t="s">
        <v>9</v>
      </c>
    </row>
    <row r="28" spans="1:15" x14ac:dyDescent="0.25">
      <c r="A28" t="s">
        <v>10</v>
      </c>
    </row>
    <row r="29" spans="1:15" x14ac:dyDescent="0.25">
      <c r="A29" s="1" t="s">
        <v>11</v>
      </c>
    </row>
  </sheetData>
  <mergeCells count="9">
    <mergeCell ref="M5:M6"/>
    <mergeCell ref="N5:N6"/>
    <mergeCell ref="O5:O6"/>
    <mergeCell ref="A5:B5"/>
    <mergeCell ref="C5:C6"/>
    <mergeCell ref="D5:G5"/>
    <mergeCell ref="J5:J6"/>
    <mergeCell ref="K5:K6"/>
    <mergeCell ref="L5:L6"/>
  </mergeCells>
  <dataValidations count="1">
    <dataValidation type="list" allowBlank="1" showInputMessage="1" showErrorMessage="1" sqref="C7:C8">
      <formula1>"Urbano, Extra-urbano"</formula1>
    </dataValidation>
  </dataValidations>
  <hyperlinks>
    <hyperlink ref="O9" r:id="rId1"/>
  </hyperlinks>
  <pageMargins left="0.7" right="0.7" top="0.75" bottom="0.75" header="0.3" footer="0.3"/>
  <pageSetup paperSize="9" scale="32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7"/>
  <sheetViews>
    <sheetView topLeftCell="K1" workbookViewId="0">
      <selection activeCell="I11" sqref="I11"/>
    </sheetView>
  </sheetViews>
  <sheetFormatPr defaultRowHeight="15" x14ac:dyDescent="0.25"/>
  <cols>
    <col min="1" max="1" width="16.85546875" customWidth="1"/>
    <col min="2" max="2" width="20.7109375" customWidth="1"/>
    <col min="3" max="3" width="40" customWidth="1"/>
    <col min="4" max="4" width="24.42578125" customWidth="1"/>
    <col min="5" max="5" width="25.7109375" customWidth="1"/>
    <col min="6" max="6" width="25" customWidth="1"/>
    <col min="7" max="7" width="27" customWidth="1"/>
    <col min="8" max="8" width="27.140625" customWidth="1"/>
    <col min="9" max="9" width="29" customWidth="1"/>
    <col min="10" max="10" width="42.42578125" customWidth="1"/>
    <col min="11" max="11" width="30.42578125" customWidth="1"/>
    <col min="12" max="15" width="22.7109375" customWidth="1"/>
  </cols>
  <sheetData>
    <row r="2" spans="1:15" x14ac:dyDescent="0.25">
      <c r="A2" s="4" t="s">
        <v>22</v>
      </c>
    </row>
    <row r="5" spans="1:15" ht="15" customHeight="1" x14ac:dyDescent="0.25">
      <c r="A5" s="124" t="s">
        <v>0</v>
      </c>
      <c r="B5" s="125"/>
      <c r="C5" s="122" t="s">
        <v>7</v>
      </c>
      <c r="D5" s="126" t="s">
        <v>1</v>
      </c>
      <c r="E5" s="127"/>
      <c r="F5" s="127"/>
      <c r="G5" s="128"/>
      <c r="H5" s="6" t="s">
        <v>2</v>
      </c>
      <c r="I5" s="6" t="s">
        <v>3</v>
      </c>
      <c r="J5" s="122" t="s">
        <v>17</v>
      </c>
      <c r="K5" s="120" t="s">
        <v>4</v>
      </c>
      <c r="L5" s="120" t="s">
        <v>18</v>
      </c>
      <c r="M5" s="120" t="s">
        <v>19</v>
      </c>
      <c r="N5" s="120" t="s">
        <v>20</v>
      </c>
      <c r="O5" s="120" t="s">
        <v>21</v>
      </c>
    </row>
    <row r="6" spans="1:15" ht="75" x14ac:dyDescent="0.25">
      <c r="A6" s="3" t="s">
        <v>5</v>
      </c>
      <c r="B6" s="3" t="s">
        <v>6</v>
      </c>
      <c r="C6" s="123"/>
      <c r="D6" s="3" t="s">
        <v>12</v>
      </c>
      <c r="E6" s="3" t="s">
        <v>13</v>
      </c>
      <c r="F6" s="3" t="s">
        <v>14</v>
      </c>
      <c r="G6" s="3" t="s">
        <v>15</v>
      </c>
      <c r="H6" s="3" t="s">
        <v>16</v>
      </c>
      <c r="I6" s="3" t="s">
        <v>8</v>
      </c>
      <c r="J6" s="123"/>
      <c r="K6" s="121"/>
      <c r="L6" s="121"/>
      <c r="M6" s="121"/>
      <c r="N6" s="121"/>
      <c r="O6" s="121"/>
    </row>
    <row r="7" spans="1:15" ht="20.100000000000001" customHeight="1" x14ac:dyDescent="0.25">
      <c r="A7" s="8">
        <v>44082</v>
      </c>
      <c r="B7" s="8">
        <v>44138</v>
      </c>
      <c r="C7" s="5" t="s">
        <v>70</v>
      </c>
      <c r="D7" s="5" t="s">
        <v>53</v>
      </c>
      <c r="E7" s="5" t="s">
        <v>76</v>
      </c>
      <c r="F7" s="5"/>
      <c r="G7" s="5"/>
      <c r="H7" s="5">
        <v>0</v>
      </c>
      <c r="I7" s="5">
        <v>0</v>
      </c>
      <c r="J7" s="5"/>
      <c r="K7" s="5"/>
      <c r="L7" s="5"/>
      <c r="M7" s="5"/>
      <c r="N7" s="5"/>
      <c r="O7" s="5"/>
    </row>
    <row r="8" spans="1:15" ht="20.100000000000001" customHeight="1" x14ac:dyDescent="0.25">
      <c r="A8" s="8">
        <v>44138</v>
      </c>
      <c r="B8" s="8">
        <v>44168</v>
      </c>
      <c r="C8" s="5" t="s">
        <v>70</v>
      </c>
      <c r="D8" s="5" t="s">
        <v>53</v>
      </c>
      <c r="E8" s="5" t="s">
        <v>76</v>
      </c>
      <c r="F8" s="5"/>
      <c r="G8" s="5"/>
      <c r="H8" s="5">
        <v>0</v>
      </c>
      <c r="I8" s="5">
        <v>0</v>
      </c>
      <c r="J8" s="5"/>
      <c r="K8" s="5"/>
      <c r="L8" s="5"/>
      <c r="M8" s="5"/>
      <c r="N8" s="5"/>
      <c r="O8" s="5"/>
    </row>
    <row r="9" spans="1:15" ht="20.100000000000001" customHeight="1" x14ac:dyDescent="0.25">
      <c r="A9" s="8">
        <v>44168</v>
      </c>
      <c r="B9" s="8">
        <v>44196</v>
      </c>
      <c r="C9" s="5" t="s">
        <v>70</v>
      </c>
      <c r="D9" s="5" t="s">
        <v>53</v>
      </c>
      <c r="E9" s="5" t="s">
        <v>76</v>
      </c>
      <c r="F9" s="5" t="s">
        <v>77</v>
      </c>
      <c r="G9" s="5" t="s">
        <v>78</v>
      </c>
      <c r="H9" s="5">
        <v>0</v>
      </c>
      <c r="I9" s="5">
        <v>0</v>
      </c>
      <c r="J9" s="5"/>
      <c r="K9" s="131" t="s">
        <v>79</v>
      </c>
      <c r="L9" s="5"/>
      <c r="M9" s="5" t="s">
        <v>80</v>
      </c>
      <c r="N9" s="5" t="s">
        <v>81</v>
      </c>
      <c r="O9" s="55" t="s">
        <v>82</v>
      </c>
    </row>
    <row r="10" spans="1:15" ht="20.100000000000001" customHeight="1" x14ac:dyDescent="0.25">
      <c r="A10" s="5"/>
      <c r="B10" s="5"/>
      <c r="C10" s="5"/>
      <c r="D10" s="5"/>
      <c r="E10" s="5"/>
      <c r="F10" s="5"/>
      <c r="G10" s="5"/>
      <c r="H10" s="56">
        <f>SUM(H7:H9)</f>
        <v>0</v>
      </c>
      <c r="I10" s="56">
        <f>SUM(I7:I9)</f>
        <v>0</v>
      </c>
      <c r="J10" s="5"/>
      <c r="K10" s="132"/>
      <c r="L10" s="5"/>
      <c r="M10" s="5"/>
      <c r="N10" s="5"/>
      <c r="O10" s="5"/>
    </row>
    <row r="11" spans="1:15" ht="20.100000000000001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132"/>
      <c r="L11" s="5"/>
      <c r="M11" s="5"/>
      <c r="N11" s="5"/>
      <c r="O11" s="5"/>
    </row>
    <row r="12" spans="1:15" ht="20.100000000000001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133"/>
      <c r="L12" s="5"/>
      <c r="M12" s="5"/>
      <c r="N12" s="5"/>
      <c r="O12" s="5"/>
    </row>
    <row r="13" spans="1:15" ht="20.100000000000001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20.100000000000001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20.100000000000001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20.100000000000001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0.100000000000001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ht="20.100000000000001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ht="20.100000000000001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20.100000000000001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20.100000000000001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ht="20.100000000000001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5" spans="1:15" x14ac:dyDescent="0.25">
      <c r="A25" s="1" t="s">
        <v>9</v>
      </c>
    </row>
    <row r="26" spans="1:15" x14ac:dyDescent="0.25">
      <c r="A26" t="s">
        <v>10</v>
      </c>
    </row>
    <row r="27" spans="1:15" x14ac:dyDescent="0.25">
      <c r="A27" s="1" t="s">
        <v>11</v>
      </c>
    </row>
  </sheetData>
  <mergeCells count="10">
    <mergeCell ref="M5:M6"/>
    <mergeCell ref="N5:N6"/>
    <mergeCell ref="O5:O6"/>
    <mergeCell ref="K9:K12"/>
    <mergeCell ref="A5:B5"/>
    <mergeCell ref="C5:C6"/>
    <mergeCell ref="D5:G5"/>
    <mergeCell ref="J5:J6"/>
    <mergeCell ref="K5:K6"/>
    <mergeCell ref="L5:L6"/>
  </mergeCells>
  <hyperlinks>
    <hyperlink ref="O9" r:id="rId1"/>
  </hyperlinks>
  <pageMargins left="0.7" right="0.7" top="0.75" bottom="0.75" header="0.3" footer="0.3"/>
  <pageSetup paperSize="9" scale="32" fitToHeight="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7"/>
  <sheetViews>
    <sheetView topLeftCell="L1" workbookViewId="0">
      <selection activeCell="C7" sqref="C7"/>
    </sheetView>
  </sheetViews>
  <sheetFormatPr defaultRowHeight="15" x14ac:dyDescent="0.25"/>
  <cols>
    <col min="1" max="1" width="16.85546875" customWidth="1"/>
    <col min="2" max="2" width="20.7109375" customWidth="1"/>
    <col min="3" max="3" width="40" customWidth="1"/>
    <col min="4" max="4" width="24.42578125" customWidth="1"/>
    <col min="5" max="5" width="25.7109375" customWidth="1"/>
    <col min="6" max="6" width="30" customWidth="1"/>
    <col min="7" max="7" width="27" customWidth="1"/>
    <col min="8" max="8" width="27.140625" customWidth="1"/>
    <col min="9" max="9" width="29" customWidth="1"/>
    <col min="10" max="10" width="42.42578125" customWidth="1"/>
    <col min="11" max="11" width="30.42578125" customWidth="1"/>
    <col min="12" max="15" width="22.7109375" customWidth="1"/>
  </cols>
  <sheetData>
    <row r="2" spans="1:15" x14ac:dyDescent="0.25">
      <c r="A2" s="4" t="s">
        <v>22</v>
      </c>
    </row>
    <row r="5" spans="1:15" ht="15" customHeight="1" x14ac:dyDescent="0.25">
      <c r="A5" s="124" t="s">
        <v>0</v>
      </c>
      <c r="B5" s="125"/>
      <c r="C5" s="122" t="s">
        <v>7</v>
      </c>
      <c r="D5" s="126" t="s">
        <v>1</v>
      </c>
      <c r="E5" s="127"/>
      <c r="F5" s="127"/>
      <c r="G5" s="128"/>
      <c r="H5" s="6" t="s">
        <v>2</v>
      </c>
      <c r="I5" s="6" t="s">
        <v>3</v>
      </c>
      <c r="J5" s="122" t="s">
        <v>17</v>
      </c>
      <c r="K5" s="120" t="s">
        <v>4</v>
      </c>
      <c r="L5" s="120" t="s">
        <v>18</v>
      </c>
      <c r="M5" s="120" t="s">
        <v>19</v>
      </c>
      <c r="N5" s="120" t="s">
        <v>20</v>
      </c>
      <c r="O5" s="120" t="s">
        <v>21</v>
      </c>
    </row>
    <row r="6" spans="1:15" ht="75" x14ac:dyDescent="0.25">
      <c r="A6" s="3" t="s">
        <v>5</v>
      </c>
      <c r="B6" s="3" t="s">
        <v>6</v>
      </c>
      <c r="C6" s="123"/>
      <c r="D6" s="3" t="s">
        <v>12</v>
      </c>
      <c r="E6" s="3" t="s">
        <v>13</v>
      </c>
      <c r="F6" s="3" t="s">
        <v>14</v>
      </c>
      <c r="G6" s="3" t="s">
        <v>15</v>
      </c>
      <c r="H6" s="3" t="s">
        <v>16</v>
      </c>
      <c r="I6" s="3" t="s">
        <v>8</v>
      </c>
      <c r="J6" s="123"/>
      <c r="K6" s="121"/>
      <c r="L6" s="121"/>
      <c r="M6" s="121"/>
      <c r="N6" s="121"/>
      <c r="O6" s="121"/>
    </row>
    <row r="7" spans="1:15" ht="20.100000000000001" customHeight="1" x14ac:dyDescent="0.25">
      <c r="A7" s="51">
        <v>44082</v>
      </c>
      <c r="B7" s="51">
        <v>44150</v>
      </c>
      <c r="C7" s="61" t="s">
        <v>70</v>
      </c>
      <c r="D7" s="62" t="s">
        <v>83</v>
      </c>
      <c r="E7" s="62" t="s">
        <v>89</v>
      </c>
      <c r="F7" s="5"/>
      <c r="G7" s="62" t="s">
        <v>90</v>
      </c>
      <c r="H7" s="62">
        <v>0</v>
      </c>
      <c r="I7" s="63">
        <v>0</v>
      </c>
      <c r="J7" s="62" t="s">
        <v>91</v>
      </c>
      <c r="K7" s="5"/>
      <c r="L7" s="5"/>
      <c r="M7" s="5"/>
      <c r="N7" s="5"/>
      <c r="O7" s="5"/>
    </row>
    <row r="8" spans="1:15" ht="20.100000000000001" customHeight="1" x14ac:dyDescent="0.25">
      <c r="A8" s="51">
        <v>44151</v>
      </c>
      <c r="B8" s="51">
        <v>44168</v>
      </c>
      <c r="C8" s="61" t="s">
        <v>70</v>
      </c>
      <c r="D8" s="62" t="s">
        <v>83</v>
      </c>
      <c r="E8" s="62" t="s">
        <v>89</v>
      </c>
      <c r="F8" s="5"/>
      <c r="G8" s="62" t="s">
        <v>90</v>
      </c>
      <c r="H8" s="62">
        <v>0</v>
      </c>
      <c r="I8" s="63">
        <v>0</v>
      </c>
      <c r="J8" s="62" t="s">
        <v>92</v>
      </c>
      <c r="K8" s="5"/>
      <c r="L8" s="5"/>
      <c r="M8" s="5"/>
      <c r="N8" s="5"/>
      <c r="O8" s="5"/>
    </row>
    <row r="9" spans="1:15" ht="20.100000000000001" customHeight="1" x14ac:dyDescent="0.25">
      <c r="A9" s="51">
        <v>44169</v>
      </c>
      <c r="B9" s="51">
        <v>44196</v>
      </c>
      <c r="C9" s="61" t="s">
        <v>70</v>
      </c>
      <c r="D9" s="62" t="s">
        <v>83</v>
      </c>
      <c r="E9" s="62" t="s">
        <v>89</v>
      </c>
      <c r="F9" s="5"/>
      <c r="G9" s="62" t="s">
        <v>93</v>
      </c>
      <c r="H9" s="62">
        <v>0</v>
      </c>
      <c r="I9" s="63">
        <v>0</v>
      </c>
      <c r="J9" s="62" t="s">
        <v>92</v>
      </c>
      <c r="K9" s="5"/>
      <c r="L9" s="5"/>
      <c r="M9" s="5"/>
      <c r="N9" s="5"/>
      <c r="O9" s="5"/>
    </row>
    <row r="10" spans="1:15" ht="20.100000000000001" customHeight="1" x14ac:dyDescent="0.25">
      <c r="A10" s="5"/>
      <c r="B10" s="5"/>
      <c r="C10" s="5"/>
      <c r="D10" s="5"/>
      <c r="E10" s="5"/>
      <c r="F10" s="5"/>
      <c r="G10" s="5"/>
      <c r="H10" s="60">
        <f>SUM(H7:H9)</f>
        <v>0</v>
      </c>
      <c r="I10" s="64">
        <f>SUM(I7:I9)</f>
        <v>0</v>
      </c>
      <c r="J10" s="5"/>
      <c r="K10" s="5"/>
      <c r="L10" s="5"/>
      <c r="M10" s="5"/>
      <c r="N10" s="5"/>
      <c r="O10" s="5"/>
    </row>
    <row r="11" spans="1:15" ht="20.100000000000001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20.100000000000001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20.100000000000001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20.100000000000001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20.100000000000001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20.100000000000001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0.100000000000001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ht="20.100000000000001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ht="20.100000000000001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20.100000000000001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20.100000000000001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ht="20.100000000000001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5" spans="1:15" x14ac:dyDescent="0.25">
      <c r="A25" s="1" t="s">
        <v>9</v>
      </c>
    </row>
    <row r="26" spans="1:15" x14ac:dyDescent="0.25">
      <c r="A26" t="s">
        <v>10</v>
      </c>
    </row>
    <row r="27" spans="1:15" x14ac:dyDescent="0.25">
      <c r="A27" s="1" t="s">
        <v>11</v>
      </c>
    </row>
  </sheetData>
  <mergeCells count="9">
    <mergeCell ref="M5:M6"/>
    <mergeCell ref="N5:N6"/>
    <mergeCell ref="O5:O6"/>
    <mergeCell ref="A5:B5"/>
    <mergeCell ref="C5:C6"/>
    <mergeCell ref="D5:G5"/>
    <mergeCell ref="J5:J6"/>
    <mergeCell ref="K5:K6"/>
    <mergeCell ref="L5:L6"/>
  </mergeCells>
  <dataValidations count="1">
    <dataValidation type="list" allowBlank="1" showInputMessage="1" showErrorMessage="1" sqref="C7:C9">
      <formula1>"Urbano, Extra-urbano"</formula1>
    </dataValidation>
  </dataValidations>
  <pageMargins left="0.7" right="0.7" top="0.75" bottom="0.75" header="0.3" footer="0.3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</vt:i4>
      </vt:variant>
    </vt:vector>
  </HeadingPairs>
  <TitlesOfParts>
    <vt:vector size="12" baseType="lpstr">
      <vt:lpstr>Preventivo</vt:lpstr>
      <vt:lpstr>Consuntivo</vt:lpstr>
      <vt:lpstr>STPS Son</vt:lpstr>
      <vt:lpstr>STPS Ch-Mor</vt:lpstr>
      <vt:lpstr>Perego</vt:lpstr>
      <vt:lpstr>Gianolini</vt:lpstr>
      <vt:lpstr>Rainoldi</vt:lpstr>
      <vt:lpstr>Bassi</vt:lpstr>
      <vt:lpstr>CTB</vt:lpstr>
      <vt:lpstr>Skiarea</vt:lpstr>
      <vt:lpstr>Silvestri</vt:lpstr>
      <vt:lpstr>Perego!Area_stampa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Tomei</dc:creator>
  <cp:lastModifiedBy>Nicole Bricalli</cp:lastModifiedBy>
  <cp:lastPrinted>2021-03-05T10:08:57Z</cp:lastPrinted>
  <dcterms:created xsi:type="dcterms:W3CDTF">2021-03-05T09:27:24Z</dcterms:created>
  <dcterms:modified xsi:type="dcterms:W3CDTF">2021-03-15T10:18:09Z</dcterms:modified>
</cp:coreProperties>
</file>